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65401" windowWidth="16080" windowHeight="13785" firstSheet="3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<sst xmlns="http://schemas.openxmlformats.org/spreadsheetml/2006/main" count="355" uniqueCount="205">
  <si>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</si>
  <si>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</si>
  <si>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</si>
  <si>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</si>
  <si>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</si>
  <si>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</si>
  <si>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</si>
  <si>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</si>
  <si>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</si>
  <si>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</si>
  <si>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</si>
  <si>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</si>
  <si>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</si>
  <si>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</si>
  <si>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</si>
  <si>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</si>
  <si>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</si>
  <si>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</si>
  <si>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</si>
  <si>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</si>
  <si>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</si>
  <si>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</si>
  <si>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</si>
  <si>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</si>
  <si>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</si>
  <si>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</si>
  <si>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</si>
  <si>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</si>
  <si>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</si>
  <si>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</si>
  <si>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</si>
  <si>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</si>
  <si>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</si>
  <si>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</si>
  <si>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</si>
  <si>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</si>
  <si>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</si>
  <si>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</si>
  <si>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</si>
  <si>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</si>
  <si>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</si>
  <si>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</si>
  <si>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</si>
  <si>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</si>
  <si>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</si>
  <si>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</si>
  <si>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</si>
  <si>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</si>
  <si>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</si>
  <si>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</si>
  <si>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</si>
  <si>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</si>
  <si>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</si>
  <si>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</si>
  <si>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</si>
  <si>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</si>
  <si>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</si>
  <si>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</si>
  <si>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</si>
  <si>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</si>
  <si>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</si>
  <si>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</si>
  <si>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</si>
  <si>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</si>
  <si>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</si>
  <si>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</si>
  <si>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</si>
  <si>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</si>
  <si>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</si>
  <si>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</si>
  <si>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</si>
  <si>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</si>
  <si>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</si>
  <si>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</si>
  <si>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</si>
  <si>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</si>
  <si>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</si>
  <si>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</si>
  <si>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</si>
  <si>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</si>
  <si>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</si>
  <si>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</si>
  <si>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</si>
  <si>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</si>
  <si>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</si>
  <si>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</si>
  <si>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</si>
  <si>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</si>
  <si>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</si>
  <si>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</si>
  <si>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</si>
  <si>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</si>
  <si>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</si>
  <si>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</si>
  <si>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</si>
  <si>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</si>
  <si>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</si>
  <si>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</si>
  <si>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</si>
  <si>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</si>
  <si>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</si>
  <si>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</si>
  <si>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</si>
  <si>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</si>
  <si>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</si>
  <si>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</si>
  <si>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</si>
  <si>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</si>
  <si>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03</t>
  </si>
  <si>
    <t>01</t>
  </si>
  <si>
    <t>行政运行</t>
  </si>
  <si>
    <t>99</t>
  </si>
  <si>
    <t>05</t>
  </si>
  <si>
    <t>08</t>
  </si>
  <si>
    <t>统计抽样调查</t>
  </si>
  <si>
    <t>29</t>
  </si>
  <si>
    <t>其他群众团体事务支出</t>
  </si>
  <si>
    <t>06</t>
  </si>
  <si>
    <t>204</t>
  </si>
  <si>
    <t>04</t>
  </si>
  <si>
    <t>基层司法业务</t>
  </si>
  <si>
    <t>208</t>
  </si>
  <si>
    <t>02</t>
  </si>
  <si>
    <t>其他民政管理事务支出</t>
  </si>
  <si>
    <t>财政对生育保险基金的补助</t>
  </si>
  <si>
    <t>其他优抚支出</t>
  </si>
  <si>
    <t>09</t>
  </si>
  <si>
    <t>其他退役安置支出</t>
  </si>
  <si>
    <t>其他社会保障和就业支出</t>
  </si>
  <si>
    <t>210</t>
  </si>
  <si>
    <t>07</t>
  </si>
  <si>
    <t>其他计划生育事务支出</t>
  </si>
  <si>
    <t>事业单位医疗</t>
  </si>
  <si>
    <t>212</t>
  </si>
  <si>
    <t>城管执法</t>
  </si>
  <si>
    <t>其他城乡社区管理事务支出</t>
  </si>
  <si>
    <t>其他城乡社区公共设施支出</t>
  </si>
  <si>
    <t>城乡社区环境卫生</t>
  </si>
  <si>
    <t>221</t>
  </si>
  <si>
    <t>住房公积金</t>
  </si>
  <si>
    <t>2017年部门收支预算总表</t>
  </si>
  <si>
    <t>2017年部门收入预算总表</t>
  </si>
  <si>
    <t>2017年部门支出预算总表</t>
  </si>
  <si>
    <t>2017年财政拨款收支预算总表</t>
  </si>
  <si>
    <t>2017年一般公共预算支出情况表</t>
  </si>
  <si>
    <t>2017年一般公共预算基本支出情况表</t>
  </si>
  <si>
    <t>2017年“三公”经费预算表</t>
  </si>
  <si>
    <t>2017年政府性基金预算支出表</t>
  </si>
  <si>
    <t>其他人大事务支出</t>
  </si>
  <si>
    <t>31</t>
  </si>
  <si>
    <t>32</t>
  </si>
  <si>
    <t>其他组织事务支出</t>
  </si>
  <si>
    <t>207</t>
  </si>
  <si>
    <t>其他文化支出</t>
  </si>
  <si>
    <t>基层政权和社区建设</t>
  </si>
  <si>
    <t>机关事业单位基本养老保险缴费支出</t>
  </si>
  <si>
    <t>机关事业单位职业年金缴费支出</t>
  </si>
  <si>
    <t>10</t>
  </si>
  <si>
    <t>财政对失业保险基金的补助</t>
  </si>
  <si>
    <t>27</t>
  </si>
  <si>
    <t>财政对工伤保险基金的补助</t>
  </si>
  <si>
    <t>11</t>
  </si>
  <si>
    <t>211</t>
  </si>
  <si>
    <t>大气</t>
  </si>
  <si>
    <t>其他城乡社区支出</t>
  </si>
  <si>
    <t>215</t>
  </si>
  <si>
    <t>其他资源勘探业支出</t>
  </si>
  <si>
    <t>其他安全生产监管支出</t>
  </si>
  <si>
    <t>中小企业发展专项</t>
  </si>
  <si>
    <t>一般公共服务支出</t>
  </si>
  <si>
    <t>人大事务</t>
  </si>
  <si>
    <r>
      <t>0</t>
    </r>
    <r>
      <rPr>
        <sz val="9"/>
        <rFont val="宋体"/>
        <family val="0"/>
      </rPr>
      <t>3</t>
    </r>
  </si>
  <si>
    <t>政府办公厅（室）及相关机构事务</t>
  </si>
  <si>
    <t>统计信息事务</t>
  </si>
  <si>
    <t>群众团体事务</t>
  </si>
  <si>
    <t>党委办公厅（室）及相关机构事务</t>
  </si>
  <si>
    <t>其他政府办公厅（室）及相关机构事务</t>
  </si>
  <si>
    <t>其他党委办公厅(室)及相关机构事务</t>
  </si>
  <si>
    <t>组织事务</t>
  </si>
  <si>
    <t>公共安全支出</t>
  </si>
  <si>
    <t>司法</t>
  </si>
  <si>
    <t>文化体育与传媒支出</t>
  </si>
  <si>
    <t>文化</t>
  </si>
  <si>
    <t>社会保障和就业支出</t>
  </si>
  <si>
    <t>民政管理事务</t>
  </si>
  <si>
    <t>行政事业单位离退休</t>
  </si>
  <si>
    <t>抚恤</t>
  </si>
  <si>
    <t>老年福利</t>
  </si>
  <si>
    <t>退役安置</t>
  </si>
  <si>
    <t>社会福利</t>
  </si>
  <si>
    <t>财政对其他社会保险基金的补助</t>
  </si>
  <si>
    <t>医疗卫生与计划生育支出</t>
  </si>
  <si>
    <t>计划生育事务</t>
  </si>
  <si>
    <t>行政事业单位医疗</t>
  </si>
  <si>
    <t>节能环保支出</t>
  </si>
  <si>
    <t>污染防治</t>
  </si>
  <si>
    <t>城乡社区支出</t>
  </si>
  <si>
    <t>城乡社区管理事务</t>
  </si>
  <si>
    <t>城乡社区公共设施</t>
  </si>
  <si>
    <t>资源勘探信息等支出</t>
  </si>
  <si>
    <t>资源勘探开发</t>
  </si>
  <si>
    <t>安全生产监管</t>
  </si>
  <si>
    <t>支持中小企业发展和管理支出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</si>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</sst>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  <numFmt numFmtId="193" formatCode="###,###,###,##0.0"/>
    <numFmt numFmtId="194" formatCode="0.0_ "/>
    <numFmt numFmtId="195" formatCode="0.0_);[Red]\(0.0\)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21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5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 applyProtection="1">
      <alignment vertical="center" wrapText="1"/>
      <protection/>
    </xf>
    <xf numFmtId="195" fontId="0" fillId="0" borderId="10" xfId="0" applyNumberFormat="1" applyFont="1" applyFill="1" applyBorder="1" applyAlignment="1" applyProtection="1">
      <alignment horizontal="right" vertical="center" wrapText="1"/>
      <protection/>
    </xf>
    <xf numFmtId="195" fontId="0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 applyProtection="1">
      <alignment horizontal="left" vertical="center" wrapText="1"/>
      <protection/>
    </xf>
    <xf numFmtId="195" fontId="0" fillId="0" borderId="10" xfId="0" applyNumberFormat="1" applyFont="1" applyFill="1" applyBorder="1" applyAlignment="1" applyProtection="1">
      <alignment horizontal="left" vertical="center" wrapText="1"/>
      <protection/>
    </xf>
    <xf numFmtId="195" fontId="0" fillId="0" borderId="10" xfId="0" applyNumberFormat="1" applyFont="1" applyFill="1" applyBorder="1" applyAlignment="1" applyProtection="1">
      <alignment vertical="center"/>
      <protection/>
    </xf>
    <xf numFmtId="195" fontId="0" fillId="4" borderId="10" xfId="0" applyNumberFormat="1" applyFont="1" applyFill="1" applyBorder="1" applyAlignment="1">
      <alignment horizontal="right"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195" fontId="0" fillId="0" borderId="10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ill="1" applyBorder="1" applyAlignment="1" applyProtection="1">
      <alignment horizontal="left" vertical="center"/>
      <protection/>
    </xf>
    <xf numFmtId="195" fontId="0" fillId="4" borderId="10" xfId="0" applyNumberFormat="1" applyFill="1" applyBorder="1" applyAlignment="1">
      <alignment horizontal="justify" vertical="center"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195" fontId="0" fillId="0" borderId="10" xfId="0" applyNumberForma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D6" sqref="D6:D24"/>
    </sheetView>
  </sheetViews>
  <sheetFormatPr defaultColWidth="8" defaultRowHeight="20.25" customHeight="1"/>
  <cols>
    <col min="1" max="1" width="41.5" style="29" customWidth="1"/>
    <col min="2" max="2" width="13" style="29" customWidth="1"/>
    <col min="3" max="3" width="40.66015625" style="29" customWidth="1"/>
    <col min="4" max="4" width="12.66015625" style="29" customWidth="1"/>
    <col min="5" max="5" width="32.33203125" style="29" customWidth="1"/>
    <col min="6" max="6" width="11.66015625" style="29" customWidth="1"/>
    <col min="7" max="7" width="9.5" style="29" customWidth="1"/>
    <col min="8" max="247" width="7.83203125" style="2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140</v>
      </c>
      <c r="B2" s="76"/>
      <c r="C2" s="76"/>
      <c r="D2" s="76"/>
      <c r="E2" s="76"/>
      <c r="F2" s="76"/>
      <c r="G2" s="3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2" t="s">
        <v>0</v>
      </c>
      <c r="B3" s="33"/>
      <c r="C3" s="33"/>
      <c r="D3" s="33"/>
      <c r="E3" s="34"/>
      <c r="F3" s="35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2</v>
      </c>
      <c r="B4" s="78"/>
      <c r="C4" s="77" t="s">
        <v>3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4</v>
      </c>
      <c r="B5" s="38" t="s">
        <v>5</v>
      </c>
      <c r="C5" s="25" t="s">
        <v>6</v>
      </c>
      <c r="D5" s="25" t="s">
        <v>7</v>
      </c>
      <c r="E5" s="25" t="s">
        <v>8</v>
      </c>
      <c r="F5" s="39" t="s">
        <v>7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9</v>
      </c>
      <c r="B6" s="70">
        <v>3724.1</v>
      </c>
      <c r="C6" s="43" t="s">
        <v>10</v>
      </c>
      <c r="D6" s="70">
        <v>2122.1</v>
      </c>
      <c r="E6" s="44" t="s">
        <v>11</v>
      </c>
      <c r="F6" s="70">
        <v>1397.2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12</v>
      </c>
      <c r="B7" s="42">
        <v>0</v>
      </c>
      <c r="C7" s="43" t="s">
        <v>13</v>
      </c>
      <c r="D7" s="70">
        <v>32.4</v>
      </c>
      <c r="E7" s="46" t="s">
        <v>14</v>
      </c>
      <c r="F7" s="70">
        <v>512.6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15</v>
      </c>
      <c r="B8" s="42">
        <v>0</v>
      </c>
      <c r="C8" s="43" t="s">
        <v>16</v>
      </c>
      <c r="D8" s="42"/>
      <c r="E8" s="46" t="s">
        <v>17</v>
      </c>
      <c r="F8" s="70">
        <v>1301.3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18</v>
      </c>
      <c r="B9" s="48">
        <v>0</v>
      </c>
      <c r="C9" s="43" t="s">
        <v>19</v>
      </c>
      <c r="D9" s="42"/>
      <c r="E9" s="49" t="s">
        <v>20</v>
      </c>
      <c r="F9" s="71">
        <v>513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21</v>
      </c>
      <c r="B10" s="50">
        <v>0</v>
      </c>
      <c r="C10" s="43" t="s">
        <v>22</v>
      </c>
      <c r="D10" s="42">
        <v>5</v>
      </c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23</v>
      </c>
      <c r="B11" s="52">
        <v>0</v>
      </c>
      <c r="C11" s="43" t="s">
        <v>24</v>
      </c>
      <c r="D11" s="70">
        <v>544.6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25</v>
      </c>
      <c r="B12" s="42">
        <v>0</v>
      </c>
      <c r="C12" s="43" t="s">
        <v>26</v>
      </c>
      <c r="D12" s="70">
        <v>87.5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27</v>
      </c>
      <c r="B13" s="42">
        <v>0</v>
      </c>
      <c r="C13" s="43" t="s">
        <v>28</v>
      </c>
      <c r="D13" s="42">
        <v>70</v>
      </c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29</v>
      </c>
      <c r="B14" s="42">
        <v>0</v>
      </c>
      <c r="C14" s="43" t="s">
        <v>30</v>
      </c>
      <c r="D14" s="70">
        <v>655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>
        <v>0</v>
      </c>
      <c r="C15" s="43" t="s">
        <v>31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32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33</v>
      </c>
      <c r="D17" s="42">
        <v>57.5</v>
      </c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34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35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36</v>
      </c>
      <c r="D20" s="70">
        <v>150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37</v>
      </c>
      <c r="D21" s="42"/>
      <c r="E21" s="54"/>
      <c r="F21" s="64"/>
    </row>
    <row r="22" spans="1:6" ht="20.25" customHeight="1">
      <c r="A22" s="64"/>
      <c r="B22" s="64"/>
      <c r="C22" s="66" t="s">
        <v>38</v>
      </c>
      <c r="D22" s="42"/>
      <c r="E22" s="54"/>
      <c r="F22" s="64"/>
    </row>
    <row r="23" spans="1:6" ht="20.25" customHeight="1">
      <c r="A23" s="64"/>
      <c r="B23" s="64"/>
      <c r="C23" s="61" t="s">
        <v>39</v>
      </c>
      <c r="D23" s="42"/>
      <c r="E23" s="57"/>
      <c r="F23" s="64"/>
    </row>
    <row r="24" spans="1:6" ht="20.25" customHeight="1">
      <c r="A24" s="64"/>
      <c r="B24" s="67"/>
      <c r="C24" s="60" t="s">
        <v>40</v>
      </c>
      <c r="D24" s="70"/>
      <c r="E24" s="54"/>
      <c r="F24" s="67"/>
    </row>
    <row r="25" spans="1:6" ht="20.25" customHeight="1">
      <c r="A25" s="68" t="s">
        <v>41</v>
      </c>
      <c r="B25" s="48">
        <f>B6</f>
        <v>3724.1</v>
      </c>
      <c r="C25" s="69" t="s">
        <v>42</v>
      </c>
      <c r="D25" s="48">
        <f>SUM(D6:D24)</f>
        <v>3724.1</v>
      </c>
      <c r="E25" s="69" t="s">
        <v>42</v>
      </c>
      <c r="F25" s="48">
        <f>SUM(F6:F9)</f>
        <v>3724.1000000000004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E13" sqref="E13"/>
    </sheetView>
  </sheetViews>
  <sheetFormatPr defaultColWidth="8" defaultRowHeight="20.25" customHeight="1"/>
  <cols>
    <col min="1" max="1" width="41.5" style="29" customWidth="1"/>
    <col min="2" max="2" width="22" style="29" customWidth="1"/>
    <col min="3" max="242" width="7.83203125" style="29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6" t="s">
        <v>141</v>
      </c>
      <c r="B2" s="7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2" t="s">
        <v>0</v>
      </c>
      <c r="B3" s="3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7" t="s">
        <v>2</v>
      </c>
      <c r="B4" s="7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7" t="s">
        <v>4</v>
      </c>
      <c r="B5" s="38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1" t="s">
        <v>9</v>
      </c>
      <c r="B6" s="70">
        <v>3724.1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5" t="s">
        <v>12</v>
      </c>
      <c r="B7" s="4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7" t="s">
        <v>15</v>
      </c>
      <c r="B8" s="4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1" t="s">
        <v>18</v>
      </c>
      <c r="B9" s="4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1" t="s">
        <v>21</v>
      </c>
      <c r="B10" s="5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5" t="s">
        <v>23</v>
      </c>
      <c r="B11" s="5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3" t="s">
        <v>25</v>
      </c>
      <c r="B12" s="4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3" t="s">
        <v>27</v>
      </c>
      <c r="B13" s="4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6" t="s">
        <v>29</v>
      </c>
      <c r="B14" s="4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1"/>
      <c r="B15" s="4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8"/>
      <c r="B16" s="5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6"/>
      <c r="B17" s="4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4"/>
      <c r="B18" s="6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4"/>
      <c r="B19" s="6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5"/>
      <c r="B20" s="6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4"/>
      <c r="B21" s="64"/>
    </row>
    <row r="22" spans="1:2" ht="20.25" customHeight="1">
      <c r="A22" s="64"/>
      <c r="B22" s="64"/>
    </row>
    <row r="23" spans="1:2" ht="20.25" customHeight="1">
      <c r="A23" s="64"/>
      <c r="B23" s="64"/>
    </row>
    <row r="24" spans="1:2" ht="20.25" customHeight="1">
      <c r="A24" s="64"/>
      <c r="B24" s="67"/>
    </row>
    <row r="25" spans="1:2" ht="20.25" customHeight="1">
      <c r="A25" s="68" t="s">
        <v>41</v>
      </c>
      <c r="B25" s="48">
        <f>B6</f>
        <v>3724.1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E32" sqref="E32"/>
    </sheetView>
  </sheetViews>
  <sheetFormatPr defaultColWidth="8" defaultRowHeight="20.25" customHeight="1"/>
  <cols>
    <col min="1" max="1" width="40.66015625" style="29" customWidth="1"/>
    <col min="2" max="2" width="12.66015625" style="29" customWidth="1"/>
    <col min="3" max="3" width="32.33203125" style="29" customWidth="1"/>
    <col min="4" max="4" width="11.66015625" style="29" customWidth="1"/>
    <col min="5" max="5" width="9.5" style="29" customWidth="1"/>
    <col min="6" max="245" width="7.83203125" style="29" customWidth="1"/>
    <col min="246" max="16384" width="7.83203125" style="0" customWidth="1"/>
  </cols>
  <sheetData>
    <row r="1" spans="1:245" ht="18" customHeight="1">
      <c r="A1"/>
      <c r="B1"/>
      <c r="C1"/>
      <c r="D1" s="3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6" t="s">
        <v>142</v>
      </c>
      <c r="B2" s="76"/>
      <c r="C2" s="76"/>
      <c r="D2" s="76"/>
      <c r="E2" s="3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2" t="s">
        <v>0</v>
      </c>
      <c r="B3" s="33"/>
      <c r="C3" s="34"/>
      <c r="D3" s="35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7" t="s">
        <v>3</v>
      </c>
      <c r="B4" s="77"/>
      <c r="C4" s="77"/>
      <c r="D4" s="7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6</v>
      </c>
      <c r="B5" s="25" t="s">
        <v>7</v>
      </c>
      <c r="C5" s="25" t="s">
        <v>8</v>
      </c>
      <c r="D5" s="39" t="s">
        <v>7</v>
      </c>
      <c r="E5" s="4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3" t="s">
        <v>10</v>
      </c>
      <c r="B6" s="70">
        <v>2122.1</v>
      </c>
      <c r="C6" s="44" t="s">
        <v>11</v>
      </c>
      <c r="D6" s="70">
        <v>1397.2</v>
      </c>
      <c r="E6" s="4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3" t="s">
        <v>13</v>
      </c>
      <c r="B7" s="70">
        <v>32.4</v>
      </c>
      <c r="C7" s="46" t="s">
        <v>14</v>
      </c>
      <c r="D7" s="70">
        <v>512.6</v>
      </c>
      <c r="E7" s="4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3" t="s">
        <v>16</v>
      </c>
      <c r="B8" s="42"/>
      <c r="C8" s="46" t="s">
        <v>17</v>
      </c>
      <c r="D8" s="70">
        <v>1301.3</v>
      </c>
      <c r="E8" s="4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3" t="s">
        <v>19</v>
      </c>
      <c r="B9" s="42"/>
      <c r="C9" s="49" t="s">
        <v>20</v>
      </c>
      <c r="D9" s="71">
        <v>513</v>
      </c>
      <c r="E9" s="4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3" t="s">
        <v>22</v>
      </c>
      <c r="B10" s="42">
        <v>5</v>
      </c>
      <c r="C10" s="51"/>
      <c r="D10" s="50"/>
      <c r="E10" s="4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3" t="s">
        <v>24</v>
      </c>
      <c r="B11" s="70">
        <v>544.6</v>
      </c>
      <c r="C11" s="51"/>
      <c r="D11" s="48"/>
      <c r="E11" s="4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3" t="s">
        <v>26</v>
      </c>
      <c r="B12" s="70">
        <v>87.5</v>
      </c>
      <c r="C12" s="54"/>
      <c r="D12" s="48"/>
      <c r="E12" s="5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3" t="s">
        <v>28</v>
      </c>
      <c r="B13" s="42">
        <v>70</v>
      </c>
      <c r="C13" s="54"/>
      <c r="D13" s="48"/>
      <c r="E13" s="4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3" t="s">
        <v>30</v>
      </c>
      <c r="B14" s="70">
        <v>655</v>
      </c>
      <c r="C14" s="57"/>
      <c r="D14" s="48"/>
      <c r="E14" s="5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3" t="s">
        <v>31</v>
      </c>
      <c r="B15" s="42"/>
      <c r="C15" s="57"/>
      <c r="D15" s="48"/>
      <c r="E15" s="4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0" t="s">
        <v>32</v>
      </c>
      <c r="B16" s="42"/>
      <c r="C16" s="54"/>
      <c r="D16" s="48"/>
      <c r="E16" s="4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1" t="s">
        <v>33</v>
      </c>
      <c r="B17" s="42">
        <v>57.5</v>
      </c>
      <c r="C17" s="62"/>
      <c r="D17" s="63"/>
      <c r="E17" s="4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1" t="s">
        <v>34</v>
      </c>
      <c r="B18" s="42"/>
      <c r="C18" s="54"/>
      <c r="D18" s="6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1" t="s">
        <v>35</v>
      </c>
      <c r="B19" s="42"/>
      <c r="C19" s="57"/>
      <c r="D19" s="64"/>
      <c r="E19" s="4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1" t="s">
        <v>36</v>
      </c>
      <c r="B20" s="70">
        <v>150</v>
      </c>
      <c r="C20" s="57"/>
      <c r="D20" s="6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1" t="s">
        <v>37</v>
      </c>
      <c r="B21" s="42"/>
      <c r="C21" s="54"/>
      <c r="D21" s="64"/>
    </row>
    <row r="22" spans="1:4" ht="20.25" customHeight="1">
      <c r="A22" s="66" t="s">
        <v>38</v>
      </c>
      <c r="B22" s="42"/>
      <c r="C22" s="54"/>
      <c r="D22" s="64"/>
    </row>
    <row r="23" spans="1:4" ht="20.25" customHeight="1">
      <c r="A23" s="61" t="s">
        <v>39</v>
      </c>
      <c r="B23" s="42"/>
      <c r="C23" s="57"/>
      <c r="D23" s="64"/>
    </row>
    <row r="24" spans="1:4" ht="20.25" customHeight="1">
      <c r="A24" s="60" t="s">
        <v>40</v>
      </c>
      <c r="B24" s="70"/>
      <c r="C24" s="54"/>
      <c r="D24" s="67"/>
    </row>
    <row r="25" spans="1:4" ht="20.25" customHeight="1">
      <c r="A25" s="69" t="s">
        <v>42</v>
      </c>
      <c r="B25" s="48">
        <f>SUM(B6:B24)</f>
        <v>3724.1</v>
      </c>
      <c r="C25" s="69" t="s">
        <v>42</v>
      </c>
      <c r="D25" s="48">
        <f>SUM(D6:D24)</f>
        <v>3724.1000000000004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J16" sqref="J16"/>
    </sheetView>
  </sheetViews>
  <sheetFormatPr defaultColWidth="8" defaultRowHeight="20.25" customHeight="1"/>
  <cols>
    <col min="1" max="1" width="41.5" style="29" customWidth="1"/>
    <col min="2" max="2" width="13" style="29" customWidth="1"/>
    <col min="3" max="3" width="40.66015625" style="29" customWidth="1"/>
    <col min="4" max="4" width="12.66015625" style="29" customWidth="1"/>
    <col min="5" max="5" width="32.33203125" style="29" customWidth="1"/>
    <col min="6" max="6" width="11.66015625" style="29" customWidth="1"/>
    <col min="7" max="7" width="9.5" style="29" customWidth="1"/>
    <col min="8" max="247" width="7.83203125" style="2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6" t="s">
        <v>143</v>
      </c>
      <c r="B2" s="76"/>
      <c r="C2" s="76"/>
      <c r="D2" s="76"/>
      <c r="E2" s="76"/>
      <c r="F2" s="76"/>
      <c r="G2" s="3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2" t="s">
        <v>0</v>
      </c>
      <c r="B3" s="33"/>
      <c r="C3" s="33"/>
      <c r="D3" s="33"/>
      <c r="E3" s="34"/>
      <c r="F3" s="35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7" t="s">
        <v>2</v>
      </c>
      <c r="B4" s="78"/>
      <c r="C4" s="77" t="s">
        <v>3</v>
      </c>
      <c r="D4" s="77"/>
      <c r="E4" s="77"/>
      <c r="F4" s="7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4</v>
      </c>
      <c r="B5" s="38" t="s">
        <v>5</v>
      </c>
      <c r="C5" s="25" t="s">
        <v>6</v>
      </c>
      <c r="D5" s="25" t="s">
        <v>7</v>
      </c>
      <c r="E5" s="25" t="s">
        <v>8</v>
      </c>
      <c r="F5" s="39" t="s">
        <v>7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9</v>
      </c>
      <c r="B6" s="70">
        <v>3724.1</v>
      </c>
      <c r="C6" s="43" t="s">
        <v>10</v>
      </c>
      <c r="D6" s="70">
        <v>2122.1</v>
      </c>
      <c r="E6" s="44" t="s">
        <v>11</v>
      </c>
      <c r="F6" s="70">
        <v>1397.2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12</v>
      </c>
      <c r="B7" s="42"/>
      <c r="C7" s="43" t="s">
        <v>13</v>
      </c>
      <c r="D7" s="70">
        <v>32.4</v>
      </c>
      <c r="E7" s="46" t="s">
        <v>14</v>
      </c>
      <c r="F7" s="70">
        <v>512.6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15</v>
      </c>
      <c r="B8" s="42"/>
      <c r="C8" s="43" t="s">
        <v>16</v>
      </c>
      <c r="D8" s="42"/>
      <c r="E8" s="46" t="s">
        <v>17</v>
      </c>
      <c r="F8" s="70">
        <v>1301.3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18</v>
      </c>
      <c r="B9" s="48"/>
      <c r="C9" s="43" t="s">
        <v>19</v>
      </c>
      <c r="D9" s="42"/>
      <c r="E9" s="49" t="s">
        <v>20</v>
      </c>
      <c r="F9" s="71">
        <v>513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21</v>
      </c>
      <c r="B10" s="50"/>
      <c r="C10" s="43" t="s">
        <v>22</v>
      </c>
      <c r="D10" s="42">
        <v>5</v>
      </c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23</v>
      </c>
      <c r="B11" s="52"/>
      <c r="C11" s="43" t="s">
        <v>24</v>
      </c>
      <c r="D11" s="70">
        <v>544.6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25</v>
      </c>
      <c r="B12" s="42"/>
      <c r="C12" s="43" t="s">
        <v>26</v>
      </c>
      <c r="D12" s="70">
        <v>87.5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27</v>
      </c>
      <c r="B13" s="42"/>
      <c r="C13" s="43" t="s">
        <v>28</v>
      </c>
      <c r="D13" s="42">
        <v>70</v>
      </c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29</v>
      </c>
      <c r="B14" s="42"/>
      <c r="C14" s="43" t="s">
        <v>30</v>
      </c>
      <c r="D14" s="70">
        <v>655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/>
      <c r="C15" s="43" t="s">
        <v>31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32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33</v>
      </c>
      <c r="D17" s="42">
        <v>57.5</v>
      </c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34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35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36</v>
      </c>
      <c r="D20" s="70">
        <v>150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37</v>
      </c>
      <c r="D21" s="42"/>
      <c r="E21" s="54"/>
      <c r="F21" s="64"/>
    </row>
    <row r="22" spans="1:6" ht="20.25" customHeight="1">
      <c r="A22" s="64"/>
      <c r="B22" s="64"/>
      <c r="C22" s="66" t="s">
        <v>38</v>
      </c>
      <c r="D22" s="42"/>
      <c r="E22" s="54"/>
      <c r="F22" s="64"/>
    </row>
    <row r="23" spans="1:6" ht="20.25" customHeight="1">
      <c r="A23" s="64"/>
      <c r="B23" s="64"/>
      <c r="C23" s="61" t="s">
        <v>39</v>
      </c>
      <c r="D23" s="42"/>
      <c r="E23" s="57"/>
      <c r="F23" s="64"/>
    </row>
    <row r="24" spans="1:6" ht="20.25" customHeight="1">
      <c r="A24" s="64"/>
      <c r="B24" s="67"/>
      <c r="C24" s="60" t="s">
        <v>40</v>
      </c>
      <c r="D24" s="70"/>
      <c r="E24" s="54"/>
      <c r="F24" s="67"/>
    </row>
    <row r="25" spans="1:6" ht="20.25" customHeight="1">
      <c r="A25" s="68" t="s">
        <v>41</v>
      </c>
      <c r="B25" s="48">
        <f>B6</f>
        <v>3724.1</v>
      </c>
      <c r="C25" s="69" t="s">
        <v>42</v>
      </c>
      <c r="D25" s="48">
        <f>SUM(D6:D24)</f>
        <v>3724.1</v>
      </c>
      <c r="E25" s="69" t="s">
        <v>42</v>
      </c>
      <c r="F25" s="48">
        <f>SUM(F6:F9)</f>
        <v>3724.1000000000004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showGridLines="0" showZeros="0" workbookViewId="0" topLeftCell="A1">
      <selection activeCell="V12" sqref="V12"/>
    </sheetView>
  </sheetViews>
  <sheetFormatPr defaultColWidth="8" defaultRowHeight="12.75" customHeight="1"/>
  <cols>
    <col min="1" max="1" width="4.66015625" style="0" customWidth="1"/>
    <col min="2" max="2" width="5.6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79" t="s">
        <v>144</v>
      </c>
      <c r="B2" s="79"/>
      <c r="C2" s="79"/>
      <c r="D2" s="79"/>
      <c r="E2" s="79"/>
      <c r="F2" s="79"/>
      <c r="G2" s="79"/>
      <c r="H2" s="79"/>
      <c r="I2" s="79"/>
    </row>
    <row r="3" spans="1:9" ht="20.25" customHeight="1">
      <c r="A3" s="7" t="s">
        <v>0</v>
      </c>
      <c r="B3" s="7"/>
      <c r="C3" s="7"/>
      <c r="D3" s="7"/>
      <c r="E3" s="7"/>
      <c r="F3" s="18"/>
      <c r="G3" s="19"/>
      <c r="I3" t="s">
        <v>1</v>
      </c>
    </row>
    <row r="4" spans="1:9" ht="15" customHeight="1">
      <c r="A4" s="82" t="s">
        <v>43</v>
      </c>
      <c r="B4" s="82"/>
      <c r="C4" s="82"/>
      <c r="D4" s="82" t="s">
        <v>44</v>
      </c>
      <c r="E4" s="84" t="s">
        <v>45</v>
      </c>
      <c r="F4" s="85" t="s">
        <v>46</v>
      </c>
      <c r="G4" s="88" t="s">
        <v>47</v>
      </c>
      <c r="H4" s="88" t="s">
        <v>48</v>
      </c>
      <c r="I4" s="88" t="s">
        <v>49</v>
      </c>
    </row>
    <row r="5" spans="1:9" ht="15" customHeight="1">
      <c r="A5" s="83"/>
      <c r="B5" s="83"/>
      <c r="C5" s="83"/>
      <c r="D5" s="83"/>
      <c r="E5" s="83"/>
      <c r="F5" s="86"/>
      <c r="G5" s="89"/>
      <c r="H5" s="89"/>
      <c r="I5" s="89"/>
    </row>
    <row r="6" spans="1:9" ht="17.25" customHeight="1">
      <c r="A6" s="80" t="s">
        <v>50</v>
      </c>
      <c r="B6" s="81" t="s">
        <v>51</v>
      </c>
      <c r="C6" s="81" t="s">
        <v>52</v>
      </c>
      <c r="D6" s="83"/>
      <c r="E6" s="83"/>
      <c r="F6" s="86"/>
      <c r="G6" s="89"/>
      <c r="H6" s="89"/>
      <c r="I6" s="89"/>
    </row>
    <row r="7" spans="1:9" ht="11.25" customHeight="1">
      <c r="A7" s="80"/>
      <c r="B7" s="81"/>
      <c r="C7" s="81"/>
      <c r="D7" s="83"/>
      <c r="E7" s="83"/>
      <c r="F7" s="87"/>
      <c r="G7" s="82"/>
      <c r="H7" s="82"/>
      <c r="I7" s="82"/>
    </row>
    <row r="8" spans="1:9" s="75" customFormat="1" ht="22.5" customHeight="1">
      <c r="A8" s="107">
        <v>201</v>
      </c>
      <c r="B8" s="110"/>
      <c r="C8" s="110"/>
      <c r="D8" s="111" t="s">
        <v>169</v>
      </c>
      <c r="E8" s="109">
        <f>E9+E11+E14+E16+E18+E20</f>
        <v>2122.1</v>
      </c>
      <c r="F8" s="108">
        <f>F9+F11+F14+F16+F18+F20</f>
        <v>1186.8</v>
      </c>
      <c r="G8" s="108">
        <f>G9+G11+G14+G16+G18+G20</f>
        <v>54.5</v>
      </c>
      <c r="H8" s="108">
        <f>H9+H11+H14+H16+H18+H20</f>
        <v>466.8</v>
      </c>
      <c r="I8" s="108">
        <f>I9+I11+I14+I16+I18+I20</f>
        <v>414</v>
      </c>
    </row>
    <row r="9" spans="1:9" s="75" customFormat="1" ht="22.5" customHeight="1">
      <c r="A9" s="107"/>
      <c r="B9" s="110" t="s">
        <v>109</v>
      </c>
      <c r="C9" s="110"/>
      <c r="D9" s="112" t="s">
        <v>170</v>
      </c>
      <c r="E9" s="109">
        <f>E10</f>
        <v>5</v>
      </c>
      <c r="F9" s="113"/>
      <c r="G9" s="108"/>
      <c r="H9" s="108">
        <f>H10</f>
        <v>5</v>
      </c>
      <c r="I9" s="108"/>
    </row>
    <row r="10" spans="1:9" s="75" customFormat="1" ht="24" customHeight="1">
      <c r="A10" s="74"/>
      <c r="B10" s="110"/>
      <c r="C10" s="110" t="s">
        <v>111</v>
      </c>
      <c r="D10" s="112" t="s">
        <v>148</v>
      </c>
      <c r="E10" s="114">
        <v>5</v>
      </c>
      <c r="F10" s="115"/>
      <c r="G10" s="116"/>
      <c r="H10" s="109">
        <v>5</v>
      </c>
      <c r="I10" s="116"/>
    </row>
    <row r="11" spans="1:9" s="75" customFormat="1" ht="24" customHeight="1">
      <c r="A11" s="74"/>
      <c r="B11" s="110" t="s">
        <v>171</v>
      </c>
      <c r="C11" s="110"/>
      <c r="D11" s="112" t="s">
        <v>172</v>
      </c>
      <c r="E11" s="114">
        <f>E12+E13</f>
        <v>2050.6</v>
      </c>
      <c r="F11" s="114">
        <f>F12+F13</f>
        <v>1186.8</v>
      </c>
      <c r="G11" s="114">
        <f>G12+G13</f>
        <v>28</v>
      </c>
      <c r="H11" s="114">
        <f>H12+H13</f>
        <v>421.8</v>
      </c>
      <c r="I11" s="114">
        <f>I12+I13</f>
        <v>414</v>
      </c>
    </row>
    <row r="12" spans="1:9" ht="18.75" customHeight="1">
      <c r="A12" s="72"/>
      <c r="B12" s="117"/>
      <c r="C12" s="117" t="s">
        <v>109</v>
      </c>
      <c r="D12" s="118" t="s">
        <v>110</v>
      </c>
      <c r="E12" s="114">
        <v>45</v>
      </c>
      <c r="F12" s="119">
        <v>45</v>
      </c>
      <c r="G12" s="119"/>
      <c r="H12" s="119"/>
      <c r="I12" s="120"/>
    </row>
    <row r="13" spans="1:9" ht="18.75" customHeight="1">
      <c r="A13" s="72"/>
      <c r="B13" s="117"/>
      <c r="C13" s="117" t="s">
        <v>111</v>
      </c>
      <c r="D13" s="118" t="s">
        <v>176</v>
      </c>
      <c r="E13" s="114">
        <v>2005.6</v>
      </c>
      <c r="F13" s="119">
        <v>1141.8</v>
      </c>
      <c r="G13" s="119">
        <v>28</v>
      </c>
      <c r="H13" s="119">
        <v>421.8</v>
      </c>
      <c r="I13" s="120">
        <v>414</v>
      </c>
    </row>
    <row r="14" spans="1:9" ht="18.75" customHeight="1">
      <c r="A14" s="72"/>
      <c r="B14" s="117" t="s">
        <v>112</v>
      </c>
      <c r="C14" s="117"/>
      <c r="D14" s="118" t="s">
        <v>173</v>
      </c>
      <c r="E14" s="114">
        <f>E15</f>
        <v>1.5</v>
      </c>
      <c r="F14" s="114">
        <f>F15</f>
        <v>0</v>
      </c>
      <c r="G14" s="114">
        <f>G15</f>
        <v>1.5</v>
      </c>
      <c r="H14" s="114">
        <f>H15</f>
        <v>0</v>
      </c>
      <c r="I14" s="114">
        <f>I15</f>
        <v>0</v>
      </c>
    </row>
    <row r="15" spans="1:9" ht="18.75" customHeight="1">
      <c r="A15" s="72"/>
      <c r="B15" s="117"/>
      <c r="C15" s="117" t="s">
        <v>113</v>
      </c>
      <c r="D15" s="118" t="s">
        <v>114</v>
      </c>
      <c r="E15" s="114">
        <v>1.5</v>
      </c>
      <c r="F15" s="119"/>
      <c r="G15" s="119">
        <v>1.5</v>
      </c>
      <c r="H15" s="119"/>
      <c r="I15" s="120"/>
    </row>
    <row r="16" spans="1:9" ht="18.75" customHeight="1">
      <c r="A16" s="72"/>
      <c r="B16" s="117" t="s">
        <v>115</v>
      </c>
      <c r="C16" s="117"/>
      <c r="D16" s="118" t="s">
        <v>174</v>
      </c>
      <c r="E16" s="114">
        <f>E17</f>
        <v>22</v>
      </c>
      <c r="F16" s="114">
        <f>F17</f>
        <v>0</v>
      </c>
      <c r="G16" s="114">
        <f>G17</f>
        <v>0</v>
      </c>
      <c r="H16" s="114">
        <f>H17</f>
        <v>22</v>
      </c>
      <c r="I16" s="114">
        <f>I17</f>
        <v>0</v>
      </c>
    </row>
    <row r="17" spans="1:9" ht="18.75" customHeight="1">
      <c r="A17" s="72"/>
      <c r="B17" s="117"/>
      <c r="C17" s="117" t="s">
        <v>111</v>
      </c>
      <c r="D17" s="118" t="s">
        <v>116</v>
      </c>
      <c r="E17" s="114">
        <v>22</v>
      </c>
      <c r="F17" s="119"/>
      <c r="G17" s="119"/>
      <c r="H17" s="119">
        <v>22</v>
      </c>
      <c r="I17" s="120"/>
    </row>
    <row r="18" spans="1:9" ht="18.75" customHeight="1">
      <c r="A18" s="72"/>
      <c r="B18" s="117" t="s">
        <v>149</v>
      </c>
      <c r="C18" s="117"/>
      <c r="D18" s="118" t="s">
        <v>175</v>
      </c>
      <c r="E18" s="114">
        <f>E19</f>
        <v>18</v>
      </c>
      <c r="F18" s="114">
        <f>F19</f>
        <v>0</v>
      </c>
      <c r="G18" s="114">
        <f>G19</f>
        <v>0</v>
      </c>
      <c r="H18" s="114">
        <f>H19</f>
        <v>18</v>
      </c>
      <c r="I18" s="114">
        <f>I19</f>
        <v>0</v>
      </c>
    </row>
    <row r="19" spans="1:9" ht="18.75" customHeight="1">
      <c r="A19" s="72"/>
      <c r="B19" s="117"/>
      <c r="C19" s="117" t="s">
        <v>111</v>
      </c>
      <c r="D19" s="118" t="s">
        <v>177</v>
      </c>
      <c r="E19" s="114">
        <v>18</v>
      </c>
      <c r="F19" s="119"/>
      <c r="G19" s="119"/>
      <c r="H19" s="119">
        <v>18</v>
      </c>
      <c r="I19" s="120"/>
    </row>
    <row r="20" spans="1:9" ht="18.75" customHeight="1">
      <c r="A20" s="72"/>
      <c r="B20" s="117" t="s">
        <v>150</v>
      </c>
      <c r="C20" s="117"/>
      <c r="D20" s="118" t="s">
        <v>178</v>
      </c>
      <c r="E20" s="114">
        <f>E21</f>
        <v>25</v>
      </c>
      <c r="F20" s="114">
        <f>F21</f>
        <v>0</v>
      </c>
      <c r="G20" s="114">
        <f>G21</f>
        <v>25</v>
      </c>
      <c r="H20" s="114">
        <f>H21</f>
        <v>0</v>
      </c>
      <c r="I20" s="114">
        <f>I21</f>
        <v>0</v>
      </c>
    </row>
    <row r="21" spans="1:9" ht="18.75" customHeight="1">
      <c r="A21" s="72"/>
      <c r="B21" s="117"/>
      <c r="C21" s="117" t="s">
        <v>111</v>
      </c>
      <c r="D21" s="118" t="s">
        <v>151</v>
      </c>
      <c r="E21" s="114">
        <v>25</v>
      </c>
      <c r="F21" s="119"/>
      <c r="G21" s="119">
        <v>25</v>
      </c>
      <c r="H21" s="119"/>
      <c r="I21" s="120"/>
    </row>
    <row r="22" spans="1:9" ht="18.75" customHeight="1">
      <c r="A22" s="72" t="s">
        <v>118</v>
      </c>
      <c r="B22" s="117"/>
      <c r="C22" s="117"/>
      <c r="D22" s="118" t="s">
        <v>179</v>
      </c>
      <c r="E22" s="114">
        <f>E23</f>
        <v>32.4</v>
      </c>
      <c r="F22" s="114">
        <f aca="true" t="shared" si="0" ref="F22:I23">F23</f>
        <v>0</v>
      </c>
      <c r="G22" s="114">
        <f t="shared" si="0"/>
        <v>27.4</v>
      </c>
      <c r="H22" s="114">
        <f t="shared" si="0"/>
        <v>5</v>
      </c>
      <c r="I22" s="114">
        <f t="shared" si="0"/>
        <v>0</v>
      </c>
    </row>
    <row r="23" spans="1:9" ht="18.75" customHeight="1">
      <c r="A23" s="72"/>
      <c r="B23" s="117" t="s">
        <v>117</v>
      </c>
      <c r="C23" s="117"/>
      <c r="D23" s="118" t="s">
        <v>180</v>
      </c>
      <c r="E23" s="114">
        <f>E24</f>
        <v>32.4</v>
      </c>
      <c r="F23" s="114">
        <f t="shared" si="0"/>
        <v>0</v>
      </c>
      <c r="G23" s="114">
        <f t="shared" si="0"/>
        <v>27.4</v>
      </c>
      <c r="H23" s="114">
        <f t="shared" si="0"/>
        <v>5</v>
      </c>
      <c r="I23" s="114">
        <f t="shared" si="0"/>
        <v>0</v>
      </c>
    </row>
    <row r="24" spans="1:9" ht="18.75" customHeight="1">
      <c r="A24" s="72"/>
      <c r="B24" s="117"/>
      <c r="C24" s="117" t="s">
        <v>119</v>
      </c>
      <c r="D24" s="118" t="s">
        <v>120</v>
      </c>
      <c r="E24" s="114">
        <v>32.4</v>
      </c>
      <c r="F24" s="119"/>
      <c r="G24" s="119">
        <v>27.4</v>
      </c>
      <c r="H24" s="119">
        <v>5</v>
      </c>
      <c r="I24" s="120"/>
    </row>
    <row r="25" spans="1:9" ht="18.75" customHeight="1">
      <c r="A25" s="72" t="s">
        <v>152</v>
      </c>
      <c r="B25" s="117"/>
      <c r="C25" s="117"/>
      <c r="D25" s="118" t="s">
        <v>181</v>
      </c>
      <c r="E25" s="114">
        <f>E26</f>
        <v>5</v>
      </c>
      <c r="F25" s="114">
        <f>F26</f>
        <v>0</v>
      </c>
      <c r="G25" s="114">
        <f>G26</f>
        <v>0</v>
      </c>
      <c r="H25" s="114">
        <f>H26</f>
        <v>5</v>
      </c>
      <c r="I25" s="114">
        <f>I26</f>
        <v>0</v>
      </c>
    </row>
    <row r="26" spans="1:9" ht="18.75" customHeight="1">
      <c r="A26" s="72"/>
      <c r="B26" s="117" t="s">
        <v>109</v>
      </c>
      <c r="C26" s="117"/>
      <c r="D26" s="118" t="s">
        <v>182</v>
      </c>
      <c r="E26" s="114">
        <f>E27</f>
        <v>5</v>
      </c>
      <c r="F26" s="114">
        <f>F27</f>
        <v>0</v>
      </c>
      <c r="G26" s="114">
        <f>G27</f>
        <v>0</v>
      </c>
      <c r="H26" s="114">
        <f>H27</f>
        <v>5</v>
      </c>
      <c r="I26" s="114">
        <f>I27</f>
        <v>0</v>
      </c>
    </row>
    <row r="27" spans="1:9" ht="18.75" customHeight="1">
      <c r="A27" s="72"/>
      <c r="B27" s="117"/>
      <c r="C27" s="117" t="s">
        <v>111</v>
      </c>
      <c r="D27" s="118" t="s">
        <v>153</v>
      </c>
      <c r="E27" s="114">
        <v>5</v>
      </c>
      <c r="F27" s="119"/>
      <c r="G27" s="119"/>
      <c r="H27" s="119">
        <v>5</v>
      </c>
      <c r="I27" s="120"/>
    </row>
    <row r="28" spans="1:9" ht="18.75" customHeight="1">
      <c r="A28" s="72" t="s">
        <v>121</v>
      </c>
      <c r="B28" s="117"/>
      <c r="C28" s="117"/>
      <c r="D28" s="118" t="s">
        <v>183</v>
      </c>
      <c r="E28" s="114">
        <f>E29+E32+E35+E37+E39+E41+E45</f>
        <v>544.6</v>
      </c>
      <c r="F28" s="114">
        <f>F29</f>
        <v>0</v>
      </c>
      <c r="G28" s="114"/>
      <c r="H28" s="114"/>
      <c r="I28" s="114">
        <f>I29</f>
        <v>0</v>
      </c>
    </row>
    <row r="29" spans="1:9" ht="18.75" customHeight="1">
      <c r="A29" s="72"/>
      <c r="B29" s="117" t="s">
        <v>122</v>
      </c>
      <c r="C29" s="117"/>
      <c r="D29" s="118" t="s">
        <v>184</v>
      </c>
      <c r="E29" s="114">
        <f>E30+E31</f>
        <v>261.2</v>
      </c>
      <c r="F29" s="114">
        <f>F30+F31</f>
        <v>0</v>
      </c>
      <c r="G29" s="114">
        <f>G30+G31</f>
        <v>11.2</v>
      </c>
      <c r="H29" s="114">
        <f>H30+H31</f>
        <v>250</v>
      </c>
      <c r="I29" s="114">
        <f>I30+I31</f>
        <v>0</v>
      </c>
    </row>
    <row r="30" spans="1:9" ht="18.75" customHeight="1">
      <c r="A30" s="72"/>
      <c r="B30" s="117"/>
      <c r="C30" s="117" t="s">
        <v>113</v>
      </c>
      <c r="D30" s="118" t="s">
        <v>154</v>
      </c>
      <c r="E30" s="114">
        <v>140</v>
      </c>
      <c r="F30" s="119"/>
      <c r="G30" s="119"/>
      <c r="H30" s="119">
        <v>140</v>
      </c>
      <c r="I30" s="120"/>
    </row>
    <row r="31" spans="1:9" ht="18.75" customHeight="1">
      <c r="A31" s="72"/>
      <c r="B31" s="117"/>
      <c r="C31" s="117" t="s">
        <v>111</v>
      </c>
      <c r="D31" s="118" t="s">
        <v>123</v>
      </c>
      <c r="E31" s="114">
        <v>121.2</v>
      </c>
      <c r="F31" s="119"/>
      <c r="G31" s="119">
        <v>11.2</v>
      </c>
      <c r="H31" s="119">
        <v>110</v>
      </c>
      <c r="I31" s="120"/>
    </row>
    <row r="32" spans="1:9" ht="18.75" customHeight="1">
      <c r="A32" s="72"/>
      <c r="B32" s="117" t="s">
        <v>112</v>
      </c>
      <c r="C32" s="117"/>
      <c r="D32" s="118" t="s">
        <v>185</v>
      </c>
      <c r="E32" s="114">
        <f>E33+E34</f>
        <v>136</v>
      </c>
      <c r="F32" s="114">
        <f>F33+F34</f>
        <v>136</v>
      </c>
      <c r="G32" s="114">
        <f>G33+G34</f>
        <v>0</v>
      </c>
      <c r="H32" s="114">
        <f>H33+H34</f>
        <v>0</v>
      </c>
      <c r="I32" s="114">
        <f>I33+I34</f>
        <v>0</v>
      </c>
    </row>
    <row r="33" spans="1:9" ht="18.75" customHeight="1">
      <c r="A33" s="72"/>
      <c r="B33" s="117"/>
      <c r="C33" s="117" t="s">
        <v>112</v>
      </c>
      <c r="D33" s="118" t="s">
        <v>155</v>
      </c>
      <c r="E33" s="114">
        <v>106</v>
      </c>
      <c r="F33" s="119">
        <v>106</v>
      </c>
      <c r="G33" s="119"/>
      <c r="H33" s="119"/>
      <c r="I33" s="120"/>
    </row>
    <row r="34" spans="1:9" ht="18.75" customHeight="1">
      <c r="A34" s="72"/>
      <c r="B34" s="117"/>
      <c r="C34" s="117" t="s">
        <v>117</v>
      </c>
      <c r="D34" s="118" t="s">
        <v>156</v>
      </c>
      <c r="E34" s="114">
        <v>30</v>
      </c>
      <c r="F34" s="119">
        <v>30</v>
      </c>
      <c r="G34" s="119"/>
      <c r="H34" s="119"/>
      <c r="I34" s="120"/>
    </row>
    <row r="35" spans="1:9" ht="18.75" customHeight="1">
      <c r="A35" s="72"/>
      <c r="B35" s="117" t="s">
        <v>113</v>
      </c>
      <c r="C35" s="117"/>
      <c r="D35" s="118" t="s">
        <v>186</v>
      </c>
      <c r="E35" s="114">
        <f>E36</f>
        <v>7</v>
      </c>
      <c r="F35" s="114">
        <f>F36</f>
        <v>0</v>
      </c>
      <c r="G35" s="114">
        <f>G36</f>
        <v>7</v>
      </c>
      <c r="H35" s="114">
        <f>H36</f>
        <v>0</v>
      </c>
      <c r="I35" s="114">
        <f>I36</f>
        <v>0</v>
      </c>
    </row>
    <row r="36" spans="1:9" ht="18.75" customHeight="1">
      <c r="A36" s="72"/>
      <c r="B36" s="117"/>
      <c r="C36" s="117" t="s">
        <v>111</v>
      </c>
      <c r="D36" s="118" t="s">
        <v>125</v>
      </c>
      <c r="E36" s="114">
        <v>7</v>
      </c>
      <c r="F36" s="119"/>
      <c r="G36" s="119">
        <v>7</v>
      </c>
      <c r="H36" s="119"/>
      <c r="I36" s="120"/>
    </row>
    <row r="37" spans="1:9" ht="18.75" customHeight="1">
      <c r="A37" s="72"/>
      <c r="B37" s="117" t="s">
        <v>126</v>
      </c>
      <c r="C37" s="117"/>
      <c r="D37" s="118" t="s">
        <v>188</v>
      </c>
      <c r="E37" s="114">
        <f>E38</f>
        <v>5</v>
      </c>
      <c r="F37" s="114">
        <f>F38</f>
        <v>0</v>
      </c>
      <c r="G37" s="114">
        <f>G38</f>
        <v>5</v>
      </c>
      <c r="H37" s="114">
        <f>H38</f>
        <v>0</v>
      </c>
      <c r="I37" s="114">
        <f>I38</f>
        <v>0</v>
      </c>
    </row>
    <row r="38" spans="1:9" ht="18.75" customHeight="1">
      <c r="A38" s="72"/>
      <c r="B38" s="117"/>
      <c r="C38" s="117" t="s">
        <v>111</v>
      </c>
      <c r="D38" s="118" t="s">
        <v>127</v>
      </c>
      <c r="E38" s="114">
        <v>5</v>
      </c>
      <c r="F38" s="119"/>
      <c r="G38" s="119">
        <v>5</v>
      </c>
      <c r="H38" s="119"/>
      <c r="I38" s="120"/>
    </row>
    <row r="39" spans="1:9" ht="18.75" customHeight="1">
      <c r="A39" s="72"/>
      <c r="B39" s="117" t="s">
        <v>157</v>
      </c>
      <c r="C39" s="117"/>
      <c r="D39" s="118" t="s">
        <v>189</v>
      </c>
      <c r="E39" s="114">
        <f>E40</f>
        <v>100</v>
      </c>
      <c r="F39" s="114">
        <f>F40</f>
        <v>0</v>
      </c>
      <c r="G39" s="114">
        <f>G40</f>
        <v>100</v>
      </c>
      <c r="H39" s="114">
        <f>H40</f>
        <v>0</v>
      </c>
      <c r="I39" s="114">
        <f>I40</f>
        <v>0</v>
      </c>
    </row>
    <row r="40" spans="1:9" ht="18.75" customHeight="1">
      <c r="A40" s="72"/>
      <c r="B40" s="117"/>
      <c r="C40" s="117" t="s">
        <v>122</v>
      </c>
      <c r="D40" s="118" t="s">
        <v>187</v>
      </c>
      <c r="E40" s="114">
        <v>100</v>
      </c>
      <c r="F40" s="119"/>
      <c r="G40" s="119">
        <v>100</v>
      </c>
      <c r="H40" s="119"/>
      <c r="I40" s="120"/>
    </row>
    <row r="41" spans="1:9" ht="18.75" customHeight="1">
      <c r="A41" s="72"/>
      <c r="B41" s="117" t="s">
        <v>159</v>
      </c>
      <c r="C41" s="117"/>
      <c r="D41" s="118" t="s">
        <v>190</v>
      </c>
      <c r="E41" s="114">
        <f>E42+E43+E44</f>
        <v>11.4</v>
      </c>
      <c r="F41" s="114">
        <f>F42+F43+F44</f>
        <v>11.4</v>
      </c>
      <c r="G41" s="114">
        <f>G42+G43+G44</f>
        <v>0</v>
      </c>
      <c r="H41" s="114">
        <f>H42+H43+H44</f>
        <v>0</v>
      </c>
      <c r="I41" s="114">
        <f>I42+I43+I44</f>
        <v>0</v>
      </c>
    </row>
    <row r="42" spans="1:9" ht="18.75" customHeight="1">
      <c r="A42" s="72"/>
      <c r="B42" s="117"/>
      <c r="C42" s="117" t="s">
        <v>109</v>
      </c>
      <c r="D42" s="118" t="s">
        <v>158</v>
      </c>
      <c r="E42" s="114">
        <v>5.9</v>
      </c>
      <c r="F42" s="119">
        <v>5.9</v>
      </c>
      <c r="G42" s="119"/>
      <c r="H42" s="119"/>
      <c r="I42" s="120"/>
    </row>
    <row r="43" spans="1:9" ht="18.75" customHeight="1">
      <c r="A43" s="72"/>
      <c r="B43" s="117"/>
      <c r="C43" s="117" t="s">
        <v>122</v>
      </c>
      <c r="D43" s="118" t="s">
        <v>160</v>
      </c>
      <c r="E43" s="114">
        <v>3</v>
      </c>
      <c r="F43" s="119">
        <v>3</v>
      </c>
      <c r="G43" s="119"/>
      <c r="H43" s="119"/>
      <c r="I43" s="120"/>
    </row>
    <row r="44" spans="1:9" ht="18.75" customHeight="1">
      <c r="A44" s="72"/>
      <c r="B44" s="117"/>
      <c r="C44" s="117" t="s">
        <v>108</v>
      </c>
      <c r="D44" s="118" t="s">
        <v>124</v>
      </c>
      <c r="E44" s="114">
        <v>2.5</v>
      </c>
      <c r="F44" s="119">
        <v>2.5</v>
      </c>
      <c r="G44" s="119"/>
      <c r="H44" s="119"/>
      <c r="I44" s="120"/>
    </row>
    <row r="45" spans="1:9" ht="18.75" customHeight="1">
      <c r="A45" s="72"/>
      <c r="B45" s="117" t="s">
        <v>111</v>
      </c>
      <c r="C45" s="117"/>
      <c r="D45" s="118" t="s">
        <v>128</v>
      </c>
      <c r="E45" s="114">
        <f>E46</f>
        <v>24</v>
      </c>
      <c r="F45" s="114">
        <f>F46</f>
        <v>0</v>
      </c>
      <c r="G45" s="114">
        <f>G46</f>
        <v>24</v>
      </c>
      <c r="H45" s="114">
        <f>H46</f>
        <v>0</v>
      </c>
      <c r="I45" s="114">
        <f>I46</f>
        <v>0</v>
      </c>
    </row>
    <row r="46" spans="1:9" ht="18.75" customHeight="1">
      <c r="A46" s="72"/>
      <c r="B46" s="117"/>
      <c r="C46" s="117" t="s">
        <v>109</v>
      </c>
      <c r="D46" s="118" t="s">
        <v>128</v>
      </c>
      <c r="E46" s="114">
        <v>24</v>
      </c>
      <c r="F46" s="119"/>
      <c r="G46" s="119">
        <v>24</v>
      </c>
      <c r="H46" s="119"/>
      <c r="I46" s="120"/>
    </row>
    <row r="47" spans="1:9" ht="18.75" customHeight="1">
      <c r="A47" s="72" t="s">
        <v>129</v>
      </c>
      <c r="B47" s="117"/>
      <c r="C47" s="117"/>
      <c r="D47" s="118" t="s">
        <v>191</v>
      </c>
      <c r="E47" s="114">
        <f>E48+E50</f>
        <v>87.5</v>
      </c>
      <c r="F47" s="114">
        <f>F48+F50</f>
        <v>63</v>
      </c>
      <c r="G47" s="114">
        <f>G48+G50</f>
        <v>0</v>
      </c>
      <c r="H47" s="114">
        <f>H48+H50</f>
        <v>24.5</v>
      </c>
      <c r="I47" s="114">
        <f>I48+I50</f>
        <v>0</v>
      </c>
    </row>
    <row r="48" spans="1:9" ht="18.75" customHeight="1">
      <c r="A48" s="72"/>
      <c r="B48" s="117" t="s">
        <v>130</v>
      </c>
      <c r="C48" s="117"/>
      <c r="D48" s="118" t="s">
        <v>192</v>
      </c>
      <c r="E48" s="114">
        <f>E49</f>
        <v>24.5</v>
      </c>
      <c r="F48" s="114">
        <f>F49</f>
        <v>0</v>
      </c>
      <c r="G48" s="114">
        <f>G49</f>
        <v>0</v>
      </c>
      <c r="H48" s="114">
        <f>H49</f>
        <v>24.5</v>
      </c>
      <c r="I48" s="114">
        <f>I49</f>
        <v>0</v>
      </c>
    </row>
    <row r="49" spans="1:9" ht="18.75" customHeight="1">
      <c r="A49" s="72"/>
      <c r="B49" s="117"/>
      <c r="C49" s="117" t="s">
        <v>111</v>
      </c>
      <c r="D49" s="118" t="s">
        <v>131</v>
      </c>
      <c r="E49" s="114">
        <v>24.5</v>
      </c>
      <c r="F49" s="119"/>
      <c r="G49" s="120"/>
      <c r="H49" s="119">
        <v>24.5</v>
      </c>
      <c r="I49" s="119"/>
    </row>
    <row r="50" spans="1:9" ht="18.75" customHeight="1">
      <c r="A50" s="72"/>
      <c r="B50" s="117" t="s">
        <v>161</v>
      </c>
      <c r="C50" s="117"/>
      <c r="D50" s="118" t="s">
        <v>193</v>
      </c>
      <c r="E50" s="114">
        <f>E51</f>
        <v>63</v>
      </c>
      <c r="F50" s="114">
        <f>F51</f>
        <v>63</v>
      </c>
      <c r="G50" s="114">
        <f>G51</f>
        <v>0</v>
      </c>
      <c r="H50" s="114">
        <f>H51</f>
        <v>0</v>
      </c>
      <c r="I50" s="114">
        <f>I51</f>
        <v>0</v>
      </c>
    </row>
    <row r="51" spans="1:9" ht="18.75" customHeight="1">
      <c r="A51" s="72"/>
      <c r="B51" s="117"/>
      <c r="C51" s="117" t="s">
        <v>122</v>
      </c>
      <c r="D51" s="118" t="s">
        <v>132</v>
      </c>
      <c r="E51" s="114">
        <v>63</v>
      </c>
      <c r="F51" s="119">
        <v>63</v>
      </c>
      <c r="G51" s="119"/>
      <c r="H51" s="119"/>
      <c r="I51" s="120"/>
    </row>
    <row r="52" spans="1:9" ht="18.75" customHeight="1">
      <c r="A52" s="72" t="s">
        <v>162</v>
      </c>
      <c r="B52" s="117"/>
      <c r="C52" s="117"/>
      <c r="D52" s="118" t="s">
        <v>194</v>
      </c>
      <c r="E52" s="114">
        <f>E53</f>
        <v>70</v>
      </c>
      <c r="F52" s="114">
        <f>F53</f>
        <v>0</v>
      </c>
      <c r="G52" s="114">
        <f>G53</f>
        <v>20</v>
      </c>
      <c r="H52" s="114">
        <f>H53</f>
        <v>50</v>
      </c>
      <c r="I52" s="114">
        <f>I53</f>
        <v>0</v>
      </c>
    </row>
    <row r="53" spans="1:9" ht="18.75" customHeight="1">
      <c r="A53" s="72"/>
      <c r="B53" s="117" t="s">
        <v>108</v>
      </c>
      <c r="C53" s="117"/>
      <c r="D53" s="118" t="s">
        <v>195</v>
      </c>
      <c r="E53" s="114">
        <f>E54</f>
        <v>70</v>
      </c>
      <c r="F53" s="114">
        <f>F54</f>
        <v>0</v>
      </c>
      <c r="G53" s="114">
        <f>G54</f>
        <v>20</v>
      </c>
      <c r="H53" s="114">
        <f>H54</f>
        <v>50</v>
      </c>
      <c r="I53" s="114">
        <f>I54</f>
        <v>0</v>
      </c>
    </row>
    <row r="54" spans="1:9" ht="18" customHeight="1">
      <c r="A54" s="72"/>
      <c r="B54" s="117"/>
      <c r="C54" s="117" t="s">
        <v>109</v>
      </c>
      <c r="D54" s="118" t="s">
        <v>163</v>
      </c>
      <c r="E54" s="114">
        <v>70</v>
      </c>
      <c r="F54" s="119"/>
      <c r="G54" s="119">
        <v>20</v>
      </c>
      <c r="H54" s="119">
        <v>50</v>
      </c>
      <c r="I54" s="120"/>
    </row>
    <row r="55" spans="1:9" ht="18" customHeight="1">
      <c r="A55" s="72" t="s">
        <v>133</v>
      </c>
      <c r="B55" s="117"/>
      <c r="C55" s="117"/>
      <c r="D55" s="118" t="s">
        <v>196</v>
      </c>
      <c r="E55" s="114">
        <f>E56+E59+E61+E63</f>
        <v>655</v>
      </c>
      <c r="F55" s="119"/>
      <c r="G55" s="119"/>
      <c r="H55" s="119"/>
      <c r="I55" s="120"/>
    </row>
    <row r="56" spans="1:9" ht="18" customHeight="1">
      <c r="A56" s="72"/>
      <c r="B56" s="117" t="s">
        <v>109</v>
      </c>
      <c r="C56" s="117"/>
      <c r="D56" s="118" t="s">
        <v>197</v>
      </c>
      <c r="E56" s="114">
        <f>E57+E58</f>
        <v>341</v>
      </c>
      <c r="F56" s="114">
        <f>F57+F58</f>
        <v>0</v>
      </c>
      <c r="G56" s="114">
        <f>G57+G58</f>
        <v>71</v>
      </c>
      <c r="H56" s="114">
        <f>H57+H58</f>
        <v>270</v>
      </c>
      <c r="I56" s="114">
        <f>I57+I58</f>
        <v>0</v>
      </c>
    </row>
    <row r="57" spans="1:9" ht="18.75" customHeight="1">
      <c r="A57" s="72"/>
      <c r="B57" s="117"/>
      <c r="C57" s="117" t="s">
        <v>119</v>
      </c>
      <c r="D57" s="118" t="s">
        <v>134</v>
      </c>
      <c r="E57" s="114">
        <v>174</v>
      </c>
      <c r="F57" s="119"/>
      <c r="G57" s="119">
        <v>24</v>
      </c>
      <c r="H57" s="119">
        <v>150</v>
      </c>
      <c r="I57" s="120"/>
    </row>
    <row r="58" spans="1:9" ht="18.75" customHeight="1">
      <c r="A58" s="72"/>
      <c r="B58" s="117"/>
      <c r="C58" s="117" t="s">
        <v>111</v>
      </c>
      <c r="D58" s="118" t="s">
        <v>135</v>
      </c>
      <c r="E58" s="114">
        <v>167</v>
      </c>
      <c r="F58" s="119"/>
      <c r="G58" s="119">
        <v>47</v>
      </c>
      <c r="H58" s="119">
        <v>120</v>
      </c>
      <c r="I58" s="120"/>
    </row>
    <row r="59" spans="1:9" ht="18.75" customHeight="1">
      <c r="A59" s="72"/>
      <c r="B59" s="117" t="s">
        <v>108</v>
      </c>
      <c r="C59" s="117"/>
      <c r="D59" s="118" t="s">
        <v>198</v>
      </c>
      <c r="E59" s="114">
        <f>E60</f>
        <v>179</v>
      </c>
      <c r="F59" s="114">
        <f>F60</f>
        <v>0</v>
      </c>
      <c r="G59" s="114">
        <f>G60</f>
        <v>0</v>
      </c>
      <c r="H59" s="114">
        <f>H60</f>
        <v>80</v>
      </c>
      <c r="I59" s="114">
        <f>I60</f>
        <v>99</v>
      </c>
    </row>
    <row r="60" spans="1:9" ht="18.75" customHeight="1">
      <c r="A60" s="72"/>
      <c r="B60" s="117"/>
      <c r="C60" s="117" t="s">
        <v>111</v>
      </c>
      <c r="D60" s="118" t="s">
        <v>136</v>
      </c>
      <c r="E60" s="114">
        <v>179</v>
      </c>
      <c r="F60" s="119"/>
      <c r="G60" s="119"/>
      <c r="H60" s="119">
        <v>80</v>
      </c>
      <c r="I60" s="120">
        <v>99</v>
      </c>
    </row>
    <row r="61" spans="1:9" ht="18.75" customHeight="1">
      <c r="A61" s="72"/>
      <c r="B61" s="117" t="s">
        <v>112</v>
      </c>
      <c r="C61" s="117"/>
      <c r="D61" s="118" t="s">
        <v>137</v>
      </c>
      <c r="E61" s="114">
        <f>E62</f>
        <v>105</v>
      </c>
      <c r="F61" s="114">
        <f>F62</f>
        <v>0</v>
      </c>
      <c r="G61" s="114">
        <f>G62</f>
        <v>0</v>
      </c>
      <c r="H61" s="114">
        <f>H62</f>
        <v>105</v>
      </c>
      <c r="I61" s="114">
        <f>I62</f>
        <v>0</v>
      </c>
    </row>
    <row r="62" spans="1:9" ht="18.75" customHeight="1">
      <c r="A62" s="72"/>
      <c r="B62" s="117"/>
      <c r="C62" s="117" t="s">
        <v>109</v>
      </c>
      <c r="D62" s="118" t="s">
        <v>137</v>
      </c>
      <c r="E62" s="114">
        <v>105</v>
      </c>
      <c r="F62" s="119"/>
      <c r="G62" s="119"/>
      <c r="H62" s="119">
        <v>105</v>
      </c>
      <c r="I62" s="120"/>
    </row>
    <row r="63" spans="1:9" ht="18.75" customHeight="1">
      <c r="A63" s="72"/>
      <c r="B63" s="117" t="s">
        <v>111</v>
      </c>
      <c r="C63" s="117"/>
      <c r="D63" s="118" t="s">
        <v>164</v>
      </c>
      <c r="E63" s="114">
        <f>E64</f>
        <v>30</v>
      </c>
      <c r="F63" s="114">
        <f>F64</f>
        <v>0</v>
      </c>
      <c r="G63" s="114">
        <f>G64</f>
        <v>0</v>
      </c>
      <c r="H63" s="114">
        <f>H64</f>
        <v>30</v>
      </c>
      <c r="I63" s="114">
        <f>I64</f>
        <v>0</v>
      </c>
    </row>
    <row r="64" spans="1:9" ht="18.75" customHeight="1">
      <c r="A64" s="72"/>
      <c r="B64" s="117"/>
      <c r="C64" s="117" t="s">
        <v>111</v>
      </c>
      <c r="D64" s="118" t="s">
        <v>164</v>
      </c>
      <c r="E64" s="114">
        <v>30</v>
      </c>
      <c r="F64" s="119"/>
      <c r="G64" s="119"/>
      <c r="H64" s="119">
        <v>30</v>
      </c>
      <c r="I64" s="120"/>
    </row>
    <row r="65" spans="1:9" ht="18.75" customHeight="1">
      <c r="A65" s="72" t="s">
        <v>165</v>
      </c>
      <c r="B65" s="117"/>
      <c r="C65" s="117"/>
      <c r="D65" s="118" t="s">
        <v>199</v>
      </c>
      <c r="E65" s="114">
        <f>E66+E68+E70</f>
        <v>57.5</v>
      </c>
      <c r="F65" s="119"/>
      <c r="G65" s="119"/>
      <c r="H65" s="119"/>
      <c r="I65" s="120"/>
    </row>
    <row r="66" spans="1:9" ht="18.75" customHeight="1">
      <c r="A66" s="72"/>
      <c r="B66" s="117" t="s">
        <v>109</v>
      </c>
      <c r="C66" s="117"/>
      <c r="D66" s="118" t="s">
        <v>200</v>
      </c>
      <c r="E66" s="114">
        <f>E67</f>
        <v>30</v>
      </c>
      <c r="F66" s="114">
        <f>F67</f>
        <v>0</v>
      </c>
      <c r="G66" s="114">
        <f>G67</f>
        <v>30</v>
      </c>
      <c r="H66" s="114">
        <f>H67</f>
        <v>0</v>
      </c>
      <c r="I66" s="120"/>
    </row>
    <row r="67" spans="1:9" ht="18.75" customHeight="1">
      <c r="A67" s="72"/>
      <c r="B67" s="117"/>
      <c r="C67" s="117" t="s">
        <v>111</v>
      </c>
      <c r="D67" s="118" t="s">
        <v>166</v>
      </c>
      <c r="E67" s="114">
        <v>30</v>
      </c>
      <c r="F67" s="119"/>
      <c r="G67" s="119">
        <v>30</v>
      </c>
      <c r="H67" s="119"/>
      <c r="I67" s="120"/>
    </row>
    <row r="68" spans="1:9" ht="18.75" customHeight="1">
      <c r="A68" s="72"/>
      <c r="B68" s="117" t="s">
        <v>117</v>
      </c>
      <c r="C68" s="117"/>
      <c r="D68" s="118" t="s">
        <v>201</v>
      </c>
      <c r="E68" s="114">
        <f>E69</f>
        <v>17.5</v>
      </c>
      <c r="F68" s="114">
        <f>F69</f>
        <v>0</v>
      </c>
      <c r="G68" s="114">
        <f>G69</f>
        <v>2.5</v>
      </c>
      <c r="H68" s="114">
        <f>H69</f>
        <v>15</v>
      </c>
      <c r="I68" s="114">
        <f>I69</f>
        <v>0</v>
      </c>
    </row>
    <row r="69" spans="1:9" ht="18.75" customHeight="1">
      <c r="A69" s="72"/>
      <c r="B69" s="117"/>
      <c r="C69" s="117" t="s">
        <v>111</v>
      </c>
      <c r="D69" s="118" t="s">
        <v>167</v>
      </c>
      <c r="E69" s="114">
        <v>17.5</v>
      </c>
      <c r="F69" s="119"/>
      <c r="G69" s="119">
        <v>2.5</v>
      </c>
      <c r="H69" s="119">
        <v>15</v>
      </c>
      <c r="I69" s="120"/>
    </row>
    <row r="70" spans="1:9" ht="18.75" customHeight="1">
      <c r="A70" s="72"/>
      <c r="B70" s="117" t="s">
        <v>113</v>
      </c>
      <c r="C70" s="117"/>
      <c r="D70" s="118" t="s">
        <v>202</v>
      </c>
      <c r="E70" s="114">
        <f>E71</f>
        <v>10</v>
      </c>
      <c r="F70" s="114">
        <f>F71</f>
        <v>0</v>
      </c>
      <c r="G70" s="114">
        <f>G71</f>
        <v>10</v>
      </c>
      <c r="H70" s="114">
        <f>H71</f>
        <v>0</v>
      </c>
      <c r="I70" s="114">
        <f>I71</f>
        <v>0</v>
      </c>
    </row>
    <row r="71" spans="1:9" ht="18.75" customHeight="1">
      <c r="A71" s="72"/>
      <c r="B71" s="117"/>
      <c r="C71" s="117" t="s">
        <v>112</v>
      </c>
      <c r="D71" s="118" t="s">
        <v>168</v>
      </c>
      <c r="E71" s="114">
        <v>10</v>
      </c>
      <c r="F71" s="119"/>
      <c r="G71" s="119">
        <v>10</v>
      </c>
      <c r="H71" s="119"/>
      <c r="I71" s="120"/>
    </row>
    <row r="72" spans="1:9" ht="18.75" customHeight="1">
      <c r="A72" s="72" t="s">
        <v>138</v>
      </c>
      <c r="B72" s="117"/>
      <c r="C72" s="117"/>
      <c r="D72" s="118" t="s">
        <v>203</v>
      </c>
      <c r="E72" s="114">
        <f>E73</f>
        <v>150</v>
      </c>
      <c r="F72" s="114">
        <f>F73</f>
        <v>0</v>
      </c>
      <c r="G72" s="114">
        <f>G73</f>
        <v>150</v>
      </c>
      <c r="H72" s="114">
        <f>H73</f>
        <v>0</v>
      </c>
      <c r="I72" s="114">
        <f>I73</f>
        <v>0</v>
      </c>
    </row>
    <row r="73" spans="1:9" ht="18.75" customHeight="1">
      <c r="A73" s="72"/>
      <c r="B73" s="117" t="s">
        <v>122</v>
      </c>
      <c r="C73" s="117"/>
      <c r="D73" s="118" t="s">
        <v>204</v>
      </c>
      <c r="E73" s="114">
        <f>E74</f>
        <v>150</v>
      </c>
      <c r="F73" s="114">
        <f>F74</f>
        <v>0</v>
      </c>
      <c r="G73" s="114">
        <f>G74</f>
        <v>150</v>
      </c>
      <c r="H73" s="114">
        <f>H74</f>
        <v>0</v>
      </c>
      <c r="I73" s="114">
        <f>I74</f>
        <v>0</v>
      </c>
    </row>
    <row r="74" spans="1:9" ht="18.75" customHeight="1">
      <c r="A74" s="72"/>
      <c r="B74" s="117"/>
      <c r="C74" s="117" t="s">
        <v>109</v>
      </c>
      <c r="D74" s="118" t="s">
        <v>139</v>
      </c>
      <c r="E74" s="114">
        <v>150</v>
      </c>
      <c r="F74" s="119"/>
      <c r="G74" s="119">
        <v>150</v>
      </c>
      <c r="H74" s="119"/>
      <c r="I74" s="120"/>
    </row>
  </sheetData>
  <sheetProtection/>
  <mergeCells count="11"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H18" sqref="H18"/>
    </sheetView>
  </sheetViews>
  <sheetFormatPr defaultColWidth="6.83203125" defaultRowHeight="12.75" customHeight="1"/>
  <cols>
    <col min="1" max="1" width="9.5" style="6" customWidth="1"/>
    <col min="2" max="2" width="9.83203125" style="6" customWidth="1"/>
    <col min="3" max="4" width="5.83203125" style="6" customWidth="1"/>
    <col min="5" max="5" width="5.33203125" style="6" customWidth="1"/>
    <col min="6" max="6" width="8.16015625" style="6" customWidth="1"/>
    <col min="7" max="7" width="4.5" style="6" customWidth="1"/>
    <col min="8" max="9" width="7" style="6" bestFit="1" customWidth="1"/>
    <col min="10" max="10" width="8.5" style="6" bestFit="1" customWidth="1"/>
    <col min="11" max="11" width="4" style="6" customWidth="1"/>
    <col min="12" max="12" width="6.83203125" style="6" hidden="1" customWidth="1"/>
    <col min="13" max="13" width="7" style="6" bestFit="1" customWidth="1"/>
    <col min="14" max="14" width="4" style="6" customWidth="1"/>
    <col min="15" max="15" width="8.16015625" style="6" customWidth="1"/>
    <col min="16" max="16" width="9.16015625" style="6" customWidth="1"/>
    <col min="17" max="17" width="6.16015625" style="6" customWidth="1"/>
    <col min="18" max="18" width="6" style="6" customWidth="1"/>
    <col min="19" max="19" width="5.66015625" style="6" customWidth="1"/>
    <col min="20" max="21" width="4.16015625" style="6" customWidth="1"/>
    <col min="22" max="22" width="5.5" style="6" customWidth="1"/>
    <col min="23" max="23" width="4.16015625" style="6" customWidth="1"/>
    <col min="24" max="24" width="5.66015625" style="6" customWidth="1"/>
    <col min="25" max="25" width="4.16015625" style="6" customWidth="1"/>
    <col min="26" max="26" width="4.83203125" style="6" customWidth="1"/>
    <col min="27" max="27" width="5.16015625" style="6" customWidth="1"/>
    <col min="28" max="28" width="5.5" style="6" customWidth="1"/>
    <col min="29" max="29" width="6.5" style="6" customWidth="1"/>
    <col min="30" max="30" width="4.5" style="6" customWidth="1"/>
    <col min="31" max="31" width="5.5" style="6" customWidth="1"/>
    <col min="32" max="32" width="6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5.6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8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79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20.25" customHeight="1">
      <c r="A3" s="7" t="s">
        <v>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84" t="s">
        <v>45</v>
      </c>
      <c r="B4" s="98" t="s">
        <v>46</v>
      </c>
      <c r="C4" s="98"/>
      <c r="D4" s="98"/>
      <c r="E4" s="98"/>
      <c r="F4" s="98"/>
      <c r="G4" s="98"/>
      <c r="H4" s="20" t="s">
        <v>47</v>
      </c>
      <c r="I4" s="24"/>
      <c r="J4" s="24"/>
      <c r="K4" s="24"/>
      <c r="L4" s="24"/>
      <c r="M4" s="24"/>
      <c r="N4" s="24"/>
      <c r="O4" s="20"/>
      <c r="P4" s="99" t="s">
        <v>48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</row>
    <row r="5" spans="1:43" ht="28.5" customHeight="1">
      <c r="A5" s="83"/>
      <c r="B5" s="93" t="s">
        <v>53</v>
      </c>
      <c r="C5" s="101" t="s">
        <v>54</v>
      </c>
      <c r="D5" s="101" t="s">
        <v>55</v>
      </c>
      <c r="E5" s="88" t="s">
        <v>56</v>
      </c>
      <c r="F5" s="88" t="s">
        <v>57</v>
      </c>
      <c r="G5" s="101" t="s">
        <v>58</v>
      </c>
      <c r="H5" s="103" t="s">
        <v>59</v>
      </c>
      <c r="I5" s="82" t="s">
        <v>60</v>
      </c>
      <c r="J5" s="82" t="s">
        <v>61</v>
      </c>
      <c r="K5" s="82" t="s">
        <v>62</v>
      </c>
      <c r="L5" s="82" t="s">
        <v>63</v>
      </c>
      <c r="M5" s="82" t="s">
        <v>64</v>
      </c>
      <c r="N5" s="82" t="s">
        <v>65</v>
      </c>
      <c r="O5" s="93" t="s">
        <v>66</v>
      </c>
      <c r="P5" s="95" t="s">
        <v>59</v>
      </c>
      <c r="Q5" s="90" t="s">
        <v>67</v>
      </c>
      <c r="R5" s="90" t="s">
        <v>68</v>
      </c>
      <c r="S5" s="90" t="s">
        <v>69</v>
      </c>
      <c r="T5" s="90" t="s">
        <v>70</v>
      </c>
      <c r="U5" s="90" t="s">
        <v>71</v>
      </c>
      <c r="V5" s="90" t="s">
        <v>72</v>
      </c>
      <c r="W5" s="90" t="s">
        <v>73</v>
      </c>
      <c r="X5" s="90" t="s">
        <v>74</v>
      </c>
      <c r="Y5" s="90" t="s">
        <v>75</v>
      </c>
      <c r="Z5" s="90" t="s">
        <v>76</v>
      </c>
      <c r="AA5" s="90" t="s">
        <v>77</v>
      </c>
      <c r="AB5" s="90" t="s">
        <v>78</v>
      </c>
      <c r="AC5" s="90" t="s">
        <v>79</v>
      </c>
      <c r="AD5" s="90" t="s">
        <v>80</v>
      </c>
      <c r="AE5" s="90" t="s">
        <v>81</v>
      </c>
      <c r="AF5" s="90" t="s">
        <v>82</v>
      </c>
      <c r="AG5" s="90" t="s">
        <v>83</v>
      </c>
      <c r="AH5" s="90" t="s">
        <v>84</v>
      </c>
      <c r="AI5" s="90" t="s">
        <v>85</v>
      </c>
      <c r="AJ5" s="90" t="s">
        <v>86</v>
      </c>
      <c r="AK5" s="90" t="s">
        <v>87</v>
      </c>
      <c r="AL5" s="90" t="s">
        <v>88</v>
      </c>
      <c r="AM5" s="90" t="s">
        <v>89</v>
      </c>
      <c r="AN5" s="90" t="s">
        <v>90</v>
      </c>
      <c r="AO5" s="90" t="s">
        <v>91</v>
      </c>
      <c r="AP5" s="90" t="s">
        <v>92</v>
      </c>
      <c r="AQ5" s="90" t="s">
        <v>93</v>
      </c>
    </row>
    <row r="6" spans="1:43" ht="17.25" customHeight="1">
      <c r="A6" s="83"/>
      <c r="B6" s="94"/>
      <c r="C6" s="102"/>
      <c r="D6" s="102"/>
      <c r="E6" s="89"/>
      <c r="F6" s="89"/>
      <c r="G6" s="102"/>
      <c r="H6" s="103"/>
      <c r="I6" s="83"/>
      <c r="J6" s="83"/>
      <c r="K6" s="83"/>
      <c r="L6" s="83"/>
      <c r="M6" s="83"/>
      <c r="N6" s="83"/>
      <c r="O6" s="94"/>
      <c r="P6" s="9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100.5" customHeight="1">
      <c r="A7" s="83"/>
      <c r="B7" s="94"/>
      <c r="C7" s="93"/>
      <c r="D7" s="93"/>
      <c r="E7" s="82"/>
      <c r="F7" s="82"/>
      <c r="G7" s="93"/>
      <c r="H7" s="103"/>
      <c r="I7" s="83"/>
      <c r="J7" s="83"/>
      <c r="K7" s="83"/>
      <c r="L7" s="83"/>
      <c r="M7" s="83"/>
      <c r="N7" s="83"/>
      <c r="O7" s="94"/>
      <c r="P7" s="97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s="73" customFormat="1" ht="30.75" customHeight="1">
      <c r="A8" s="21">
        <f>B8+H8+P8</f>
        <v>3211.1000000000004</v>
      </c>
      <c r="B8" s="21">
        <f>SUM(C8:G8)</f>
        <v>1397.2</v>
      </c>
      <c r="C8" s="21">
        <v>981.8</v>
      </c>
      <c r="D8" s="21">
        <v>180.4</v>
      </c>
      <c r="E8" s="21">
        <v>45</v>
      </c>
      <c r="F8" s="21">
        <v>190</v>
      </c>
      <c r="G8" s="21"/>
      <c r="H8" s="22">
        <f>SUM(I8:O8)</f>
        <v>512.6</v>
      </c>
      <c r="I8" s="21">
        <v>28</v>
      </c>
      <c r="J8" s="21">
        <v>150</v>
      </c>
      <c r="K8" s="21"/>
      <c r="L8" s="21"/>
      <c r="M8" s="21">
        <v>7</v>
      </c>
      <c r="N8" s="21"/>
      <c r="O8" s="21">
        <v>327.6</v>
      </c>
      <c r="P8" s="21">
        <f>SUM(Q8:AQ8)</f>
        <v>1301.3</v>
      </c>
      <c r="Q8" s="21">
        <v>470</v>
      </c>
      <c r="R8" s="21">
        <v>187.5</v>
      </c>
      <c r="S8" s="21"/>
      <c r="T8" s="21"/>
      <c r="U8" s="21">
        <v>0.8</v>
      </c>
      <c r="V8" s="21">
        <v>25</v>
      </c>
      <c r="W8" s="21">
        <v>2.5</v>
      </c>
      <c r="X8" s="21">
        <v>22</v>
      </c>
      <c r="Y8" s="21"/>
      <c r="Z8" s="21">
        <v>20</v>
      </c>
      <c r="AA8" s="21"/>
      <c r="AB8" s="21">
        <v>65</v>
      </c>
      <c r="AC8" s="21">
        <v>80</v>
      </c>
      <c r="AD8" s="21">
        <v>6</v>
      </c>
      <c r="AE8" s="21">
        <v>28.5</v>
      </c>
      <c r="AF8" s="21">
        <v>15</v>
      </c>
      <c r="AG8" s="21"/>
      <c r="AH8" s="21"/>
      <c r="AI8" s="21"/>
      <c r="AJ8" s="21">
        <v>343</v>
      </c>
      <c r="AK8" s="21"/>
      <c r="AL8" s="21">
        <v>12</v>
      </c>
      <c r="AM8" s="21"/>
      <c r="AN8" s="21">
        <v>4</v>
      </c>
      <c r="AO8" s="21"/>
      <c r="AP8" s="21"/>
      <c r="AQ8" s="21">
        <v>20</v>
      </c>
    </row>
    <row r="13" ht="12.75" customHeight="1">
      <c r="B13" s="23"/>
    </row>
  </sheetData>
  <sheetProtection/>
  <mergeCells count="46"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I5:AI7"/>
    <mergeCell ref="AJ5:AJ7"/>
    <mergeCell ref="AC5:AC7"/>
    <mergeCell ref="AD5:AD7"/>
    <mergeCell ref="AE5:AE7"/>
    <mergeCell ref="AF5:AF7"/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J8" sqref="J8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04" t="s">
        <v>146</v>
      </c>
      <c r="B2" s="104"/>
    </row>
    <row r="3" spans="1:2" s="5" customFormat="1" ht="13.5">
      <c r="A3" s="7" t="s">
        <v>94</v>
      </c>
      <c r="B3" s="8" t="s">
        <v>1</v>
      </c>
    </row>
    <row r="4" spans="1:2" s="5" customFormat="1" ht="31.5" customHeight="1">
      <c r="A4" s="9" t="s">
        <v>95</v>
      </c>
      <c r="B4" s="10" t="s">
        <v>96</v>
      </c>
    </row>
    <row r="5" spans="1:2" s="5" customFormat="1" ht="23.25" customHeight="1">
      <c r="A5" s="11" t="s">
        <v>97</v>
      </c>
      <c r="B5" s="12">
        <f>SUM(B6:B8)</f>
        <v>19</v>
      </c>
    </row>
    <row r="6" spans="1:2" s="5" customFormat="1" ht="25.5" customHeight="1">
      <c r="A6" s="13" t="s">
        <v>98</v>
      </c>
      <c r="B6" s="14"/>
    </row>
    <row r="7" spans="1:2" s="5" customFormat="1" ht="25.5" customHeight="1">
      <c r="A7" s="13" t="s">
        <v>99</v>
      </c>
      <c r="B7" s="12">
        <v>15</v>
      </c>
    </row>
    <row r="8" spans="1:2" s="5" customFormat="1" ht="25.5" customHeight="1">
      <c r="A8" s="13" t="s">
        <v>100</v>
      </c>
      <c r="B8" s="12">
        <f>B9</f>
        <v>4</v>
      </c>
    </row>
    <row r="9" spans="1:2" ht="25.5" customHeight="1">
      <c r="A9" s="13" t="s">
        <v>101</v>
      </c>
      <c r="B9" s="12">
        <v>4</v>
      </c>
    </row>
    <row r="10" spans="1:2" ht="25.5" customHeight="1">
      <c r="A10" s="13" t="s">
        <v>102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I29" sqref="I29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5" t="s">
        <v>147</v>
      </c>
      <c r="B2" s="105"/>
      <c r="C2" s="105"/>
      <c r="D2" s="105"/>
      <c r="E2" s="105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06" t="s">
        <v>43</v>
      </c>
      <c r="B4" s="106" t="s">
        <v>103</v>
      </c>
      <c r="C4" s="106" t="s">
        <v>104</v>
      </c>
      <c r="D4" s="106"/>
      <c r="E4" s="106"/>
    </row>
    <row r="5" spans="1:5" ht="22.5" customHeight="1">
      <c r="A5" s="106"/>
      <c r="B5" s="106"/>
      <c r="C5" s="2" t="s">
        <v>105</v>
      </c>
      <c r="D5" s="2" t="s">
        <v>106</v>
      </c>
      <c r="E5" s="2" t="s">
        <v>107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2015-09-07T01:54:42Z</cp:lastPrinted>
  <dcterms:created xsi:type="dcterms:W3CDTF">2016-04-15T08:25:50Z</dcterms:created>
  <dcterms:modified xsi:type="dcterms:W3CDTF">2017-04-17T09:24:35Z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