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7" activeTab="8"/>
  </bookViews>
  <sheets>
    <sheet name="目录" sheetId="1" r:id="rId1"/>
    <sheet name="1.2022年金水区一般公共预算收入预算表" sheetId="2" r:id="rId2"/>
    <sheet name="2.2022年金水区一般公共预算支出预算表" sheetId="3" r:id="rId3"/>
    <sheet name="3.2022年金水区本级一般公共预算支出预算表 (按功能分类)" sheetId="4" r:id="rId4"/>
    <sheet name="4.2022年金水区本级一般公共预算基本支出表（按经济分类）" sheetId="5" r:id="rId5"/>
    <sheet name="5.2022年税收返还和转移支付（分项目）预算表" sheetId="6" r:id="rId6"/>
    <sheet name="6.2022年税收返还和转移支付（分地区）预算表" sheetId="7" r:id="rId7"/>
    <sheet name="7.2021年政府一般债务限额和余额情况表" sheetId="8" r:id="rId8"/>
    <sheet name="8.2022年一般公共预算“三公”经费支出预算表" sheetId="9" r:id="rId9"/>
    <sheet name="9.2022年金水区政府性基金收入预算表" sheetId="10" r:id="rId10"/>
    <sheet name="10.2022年金水区政府性基金支出预算表" sheetId="11" r:id="rId11"/>
    <sheet name="11.2022年金水区本级政府性基金支出预算明细表 " sheetId="12" r:id="rId12"/>
    <sheet name="12.2022年政府性基金转移支付预算表" sheetId="13" r:id="rId13"/>
    <sheet name="13.2022年政府专项债务限额和余额情况表" sheetId="14" r:id="rId14"/>
    <sheet name="14.2022年金水区国有资本经营收入预算表" sheetId="15" r:id="rId15"/>
    <sheet name="15.2022年金水区国有资本经营支出预算表" sheetId="16" r:id="rId16"/>
    <sheet name="16.2022年国有资本经营转移支付预算表" sheetId="17" r:id="rId17"/>
    <sheet name="17.2022年金水区社会保险基金收入预算表" sheetId="18" r:id="rId18"/>
    <sheet name="18.2022年金水区社会保险基金支出预算表" sheetId="19" r:id="rId19"/>
  </sheets>
  <externalReferences>
    <externalReference r:id="rId22"/>
  </externalReferences>
  <definedNames>
    <definedName name="地区名称">'[1]封面'!$B$2:$B$6</definedName>
    <definedName name="_xlnm._FilterDatabase" localSheetId="3" hidden="1">'3.2022年金水区本级一般公共预算支出预算表 (按功能分类)'!$A$4:$H$346</definedName>
  </definedNames>
  <calcPr fullCalcOnLoad="1"/>
</workbook>
</file>

<file path=xl/sharedStrings.xml><?xml version="1.0" encoding="utf-8"?>
<sst xmlns="http://schemas.openxmlformats.org/spreadsheetml/2006/main" count="1538" uniqueCount="1142">
  <si>
    <t>目录</t>
  </si>
  <si>
    <t>表1</t>
  </si>
  <si>
    <t>2022年金水区一般公共预算收入预算表</t>
  </si>
  <si>
    <t>表2</t>
  </si>
  <si>
    <t>2022年金水区一般公共预算支出预算表</t>
  </si>
  <si>
    <t>表3</t>
  </si>
  <si>
    <t>2022年金水区本级一般公共预算支出表（按功能分类）</t>
  </si>
  <si>
    <t>表4</t>
  </si>
  <si>
    <t>2022年金水区本级一般公共预算基本支出表（按政府经济分类）</t>
  </si>
  <si>
    <t>表5</t>
  </si>
  <si>
    <t>2022年税收返还和转移支付（分项目）预算表</t>
  </si>
  <si>
    <t>表6</t>
  </si>
  <si>
    <t>2022年税收返还和转移支付（分地区）预算表</t>
  </si>
  <si>
    <t>表7</t>
  </si>
  <si>
    <t>2021年政府一般债务限额和余额情况表</t>
  </si>
  <si>
    <t>表8</t>
  </si>
  <si>
    <t>2022年一般公共预算“三公”经费支出预算表</t>
  </si>
  <si>
    <t>表9</t>
  </si>
  <si>
    <t>2022年金水区政府性基金收入预算表</t>
  </si>
  <si>
    <t>表10</t>
  </si>
  <si>
    <t>2022年金水区政府性基金支出预算表</t>
  </si>
  <si>
    <t>表11</t>
  </si>
  <si>
    <t>2022年金水区本级政府性基金支出预算明细表</t>
  </si>
  <si>
    <t>表12</t>
  </si>
  <si>
    <t>2022年政府性基金转移支付预算表</t>
  </si>
  <si>
    <t>表13</t>
  </si>
  <si>
    <t>2021年政府专项债务限额和余额情况表</t>
  </si>
  <si>
    <t>表14</t>
  </si>
  <si>
    <t>2022年金水区国有资本经营收入预算表</t>
  </si>
  <si>
    <t>表15</t>
  </si>
  <si>
    <t>2022年金水区国有资本经营支出预算表</t>
  </si>
  <si>
    <t>表16</t>
  </si>
  <si>
    <t>2022年国有资本经营转移支付预算表</t>
  </si>
  <si>
    <t>表17</t>
  </si>
  <si>
    <t>2022年金水区社会保险基金收入预算表</t>
  </si>
  <si>
    <t>表18</t>
  </si>
  <si>
    <t>2022年金水区社会保险基金支出预算表</t>
  </si>
  <si>
    <t>单位：万元</t>
  </si>
  <si>
    <t>项目</t>
  </si>
  <si>
    <t>预算数</t>
  </si>
  <si>
    <t>一、本年收入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</si>
  <si>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</si>
  <si>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</si>
  <si>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</si>
  <si>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</si>
  <si>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</si>
  <si>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</si>
  <si>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</si>
  <si>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</si>
  <si>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</si>
  <si>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</si>
  <si>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</si>
  <si>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</si>
  <si>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</si>
  <si>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</si>
  <si>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</si>
  <si>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</si>
  <si>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</si>
  <si>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</si>
  <si>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</si>
  <si>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</si>
  <si>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</si>
  <si>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</si>
  <si>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</si>
  <si>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</si>
  <si>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二、上级补助收入</t>
  </si>
  <si>
    <t xml:space="preserve">    返还性收入</t>
  </si>
  <si>
    <t xml:space="preserve">    一般性转移支付收入</t>
  </si>
  <si>
    <t xml:space="preserve">    专项转移支付收入</t>
  </si>
  <si>
    <t>三、动用预算稳定调节基金</t>
  </si>
  <si>
    <t>四、上年结转</t>
  </si>
  <si>
    <t>收入合计</t>
  </si>
  <si>
    <t xml:space="preserve"> </t>
  </si>
  <si>
    <t>一、本年支出</t>
  </si>
  <si>
    <t xml:space="preserve">  一般公共服务</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</si>
  <si>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</si>
  <si>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</si>
  <si>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</si>
  <si>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</si>
  <si>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</si>
  <si>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</si>
  <si>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</si>
  <si>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</si>
  <si>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</si>
  <si>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</si>
  <si>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</si>
  <si>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</si>
  <si>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</si>
  <si>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自然资源海洋气象等支出</t>
  </si>
  <si>
    <t xml:space="preserve">  住房保障支出</t>
  </si>
  <si>
    <t xml:space="preserve">  粮油物资储备支出</t>
  </si>
  <si>
    <t xml:space="preserve">  灾害防治及应急管理支出</t>
  </si>
  <si>
    <t xml:space="preserve">  预备费</t>
  </si>
  <si>
    <t xml:space="preserve">  债务付息支出</t>
  </si>
  <si>
    <t>二、上解上级支出</t>
  </si>
  <si>
    <t xml:space="preserve">  体制上解支出</t>
  </si>
  <si>
    <t xml:space="preserve">  专项上解支出</t>
  </si>
  <si>
    <t>支出合计</t>
  </si>
  <si>
    <t>2022年金水区本级一般公共预算支出预算表
（按功能分类）</t>
  </si>
  <si>
    <t>科目代码</t>
  </si>
  <si>
    <t>科目名称</t>
  </si>
  <si>
    <t>2022年预算数</t>
  </si>
  <si>
    <t>小计</t>
  </si>
  <si>
    <t>基本支出</t>
  </si>
  <si>
    <t>项目支出</t>
  </si>
  <si>
    <t>201</t>
  </si>
  <si>
    <t>一般公共服务</t>
  </si>
  <si>
    <t>20101</t>
  </si>
  <si>
    <t xml:space="preserve">    人大事务</t>
  </si>
  <si>
    <t>2010101</t>
  </si>
  <si>
    <t xml:space="preserve">      行政运行</t>
  </si>
  <si>
    <t>2010104</t>
  </si>
  <si>
    <t xml:space="preserve">      人大会议</t>
  </si>
  <si>
    <t>2010108</t>
  </si>
  <si>
    <t xml:space="preserve">      代表工作</t>
  </si>
  <si>
    <t>2010150</t>
  </si>
  <si>
    <t xml:space="preserve">      事业运行</t>
  </si>
  <si>
    <t>2010199</t>
  </si>
  <si>
    <t xml:space="preserve">      其他人大事务支出</t>
  </si>
  <si>
    <t>20102</t>
  </si>
  <si>
    <t xml:space="preserve">    政协事务</t>
  </si>
  <si>
    <t>2010201</t>
  </si>
  <si>
    <t>2010204</t>
  </si>
  <si>
    <t xml:space="preserve">      政协会议</t>
  </si>
  <si>
    <t>2010250</t>
  </si>
  <si>
    <t>2010299</t>
  </si>
  <si>
    <t xml:space="preserve">      其他政协事务支出</t>
  </si>
  <si>
    <t>20103</t>
  </si>
  <si>
    <t xml:space="preserve">    政府办公厅(室)及相关机构事务</t>
  </si>
  <si>
    <t>2010301</t>
  </si>
  <si>
    <t>2010306</t>
  </si>
  <si>
    <t xml:space="preserve">      政务公开审批</t>
  </si>
  <si>
    <t>2010308</t>
  </si>
  <si>
    <t xml:space="preserve">      信访事务</t>
  </si>
  <si>
    <t>2010350</t>
  </si>
  <si>
    <t>2010399</t>
  </si>
  <si>
    <t xml:space="preserve">      其他政府办公厅（室）及相关机构事务支出</t>
  </si>
  <si>
    <t>20104</t>
  </si>
  <si>
    <t xml:space="preserve">    发展与改革事务</t>
  </si>
  <si>
    <t>2010401</t>
  </si>
  <si>
    <t>2010450</t>
  </si>
  <si>
    <t>2010499</t>
  </si>
  <si>
    <t xml:space="preserve">      其他发展与改革事务支出</t>
  </si>
  <si>
    <t>20105</t>
  </si>
  <si>
    <t xml:space="preserve">    统计信息事务</t>
  </si>
  <si>
    <t>2010501</t>
  </si>
  <si>
    <t>2010508</t>
  </si>
  <si>
    <t xml:space="preserve">      统计抽样调查</t>
  </si>
  <si>
    <t>2010550</t>
  </si>
  <si>
    <t>2010599</t>
  </si>
  <si>
    <t xml:space="preserve">      其他统计信息事务支出</t>
  </si>
  <si>
    <t>20106</t>
  </si>
  <si>
    <t xml:space="preserve">    财政事务</t>
  </si>
  <si>
    <t>2010601</t>
  </si>
  <si>
    <t>2010605</t>
  </si>
  <si>
    <t xml:space="preserve">      财政国库业务</t>
  </si>
  <si>
    <t>2010607</t>
  </si>
  <si>
    <t xml:space="preserve">      信息化建设</t>
  </si>
  <si>
    <t>2010650</t>
  </si>
  <si>
    <t>2010699</t>
  </si>
  <si>
    <t xml:space="preserve">      其他财政事务支出</t>
  </si>
  <si>
    <t>20108</t>
  </si>
  <si>
    <t xml:space="preserve">    审计事务</t>
  </si>
  <si>
    <t>2010801</t>
  </si>
  <si>
    <t>2010804</t>
  </si>
  <si>
    <t xml:space="preserve">      审计业务</t>
  </si>
  <si>
    <t>2010850</t>
  </si>
  <si>
    <t>20111</t>
  </si>
  <si>
    <t xml:space="preserve">    纪检监察事务</t>
  </si>
  <si>
    <t>2011101</t>
  </si>
  <si>
    <t>2011150</t>
  </si>
  <si>
    <t>2011199</t>
  </si>
  <si>
    <t xml:space="preserve">      其他纪检监察事务支出</t>
  </si>
  <si>
    <t>20113</t>
  </si>
  <si>
    <t xml:space="preserve">    商贸事务</t>
  </si>
  <si>
    <t>2011301</t>
  </si>
  <si>
    <t>2011308</t>
  </si>
  <si>
    <t xml:space="preserve">      招商引资</t>
  </si>
  <si>
    <t>2011350</t>
  </si>
  <si>
    <t>20126</t>
  </si>
  <si>
    <t xml:space="preserve">    档案事务</t>
  </si>
  <si>
    <t>2012601</t>
  </si>
  <si>
    <t>2012699</t>
  </si>
  <si>
    <t xml:space="preserve">      其他档案事务支出</t>
  </si>
  <si>
    <t>20128</t>
  </si>
  <si>
    <t xml:space="preserve">    民主党派及工商联事务</t>
  </si>
  <si>
    <t>2012801</t>
  </si>
  <si>
    <t>2012850</t>
  </si>
  <si>
    <t>2012899</t>
  </si>
  <si>
    <t xml:space="preserve">      其他民主党派及工商联事务支出</t>
  </si>
  <si>
    <t>20129</t>
  </si>
  <si>
    <t xml:space="preserve">    群众团体事务</t>
  </si>
  <si>
    <t>2012901</t>
  </si>
  <si>
    <t>2012950</t>
  </si>
  <si>
    <t>2012999</t>
  </si>
  <si>
    <t xml:space="preserve">      其他群众团体事务支出</t>
  </si>
  <si>
    <t>20131</t>
  </si>
  <si>
    <t xml:space="preserve">    党委办公厅（室）及相关机构事务</t>
  </si>
  <si>
    <t>2013101</t>
  </si>
  <si>
    <t>2013105</t>
  </si>
  <si>
    <t xml:space="preserve">      专项业务</t>
  </si>
  <si>
    <t>2013150</t>
  </si>
  <si>
    <t>2013199</t>
  </si>
  <si>
    <t xml:space="preserve">      其他党委办公厅（室）及相关机构事务支出</t>
  </si>
  <si>
    <t>20132</t>
  </si>
  <si>
    <t xml:space="preserve">    组织事务</t>
  </si>
  <si>
    <t>2013201</t>
  </si>
  <si>
    <t>2013250</t>
  </si>
  <si>
    <t>2013299</t>
  </si>
  <si>
    <t xml:space="preserve">      其他组织事务支出</t>
  </si>
  <si>
    <t>20133</t>
  </si>
  <si>
    <t xml:space="preserve">    宣传事务</t>
  </si>
  <si>
    <t>2013301</t>
  </si>
  <si>
    <t>2013350</t>
  </si>
  <si>
    <t>2013399</t>
  </si>
  <si>
    <t xml:space="preserve">      其他宣传事务支出</t>
  </si>
  <si>
    <t>20134</t>
  </si>
  <si>
    <t xml:space="preserve">    统战事务</t>
  </si>
  <si>
    <t>2013401</t>
  </si>
  <si>
    <t>2013404</t>
  </si>
  <si>
    <t xml:space="preserve">      宗教事务</t>
  </si>
  <si>
    <t>2013450</t>
  </si>
  <si>
    <t>2013499</t>
  </si>
  <si>
    <t xml:space="preserve">      其他统战事务支出</t>
  </si>
  <si>
    <t>20136</t>
  </si>
  <si>
    <t xml:space="preserve">    其他共产党事务支出</t>
  </si>
  <si>
    <t>2013601</t>
  </si>
  <si>
    <t>2013650</t>
  </si>
  <si>
    <t>2013699</t>
  </si>
  <si>
    <t xml:space="preserve">      其他共产党事务支出</t>
  </si>
  <si>
    <t>20138</t>
  </si>
  <si>
    <t xml:space="preserve">    市场监督管理事务</t>
  </si>
  <si>
    <t>2013801</t>
  </si>
  <si>
    <t>2013804</t>
  </si>
  <si>
    <t xml:space="preserve">      市场主体管理</t>
  </si>
  <si>
    <t>2013816</t>
  </si>
  <si>
    <t xml:space="preserve">      食品安全监管</t>
  </si>
  <si>
    <t>2013850</t>
  </si>
  <si>
    <t>2013899</t>
  </si>
  <si>
    <t xml:space="preserve">      其他市场监督管理事务</t>
  </si>
  <si>
    <t>20199</t>
  </si>
  <si>
    <t xml:space="preserve">    其他一般公共服务支出</t>
  </si>
  <si>
    <t>2019999</t>
  </si>
  <si>
    <t xml:space="preserve">      其他一般公共服务支出</t>
  </si>
  <si>
    <t>204</t>
  </si>
  <si>
    <t>公共安全支出</t>
  </si>
  <si>
    <t>20404</t>
  </si>
  <si>
    <t xml:space="preserve">    检察</t>
  </si>
  <si>
    <t>2040401</t>
  </si>
  <si>
    <t>20405</t>
  </si>
  <si>
    <t xml:space="preserve">    法院</t>
  </si>
  <si>
    <t>2040501</t>
  </si>
  <si>
    <t>20406</t>
  </si>
  <si>
    <t xml:space="preserve">    司法</t>
  </si>
  <si>
    <t>2040601</t>
  </si>
  <si>
    <t>2040604</t>
  </si>
  <si>
    <t xml:space="preserve">      基层司法业务</t>
  </si>
  <si>
    <t>2040605</t>
  </si>
  <si>
    <t xml:space="preserve">      普法宣传</t>
  </si>
  <si>
    <t>2040606</t>
  </si>
  <si>
    <t xml:space="preserve">      律师管理</t>
  </si>
  <si>
    <t>2040607</t>
  </si>
  <si>
    <t xml:space="preserve">      公共法律服务</t>
  </si>
  <si>
    <t>2040610</t>
  </si>
  <si>
    <t xml:space="preserve">      社区矫正</t>
  </si>
  <si>
    <t>2040612</t>
  </si>
  <si>
    <t xml:space="preserve">      法治建设</t>
  </si>
  <si>
    <t>2040650</t>
  </si>
  <si>
    <t>2040699</t>
  </si>
  <si>
    <t xml:space="preserve">      其他司法支出</t>
  </si>
  <si>
    <t>20499</t>
  </si>
  <si>
    <t xml:space="preserve">    其他公共安全支出</t>
  </si>
  <si>
    <t>2049999</t>
  </si>
  <si>
    <t xml:space="preserve">      其他公共安全支出</t>
  </si>
  <si>
    <t>205</t>
  </si>
  <si>
    <t>教育支出</t>
  </si>
  <si>
    <t>20501</t>
  </si>
  <si>
    <t xml:space="preserve">    教育管理事务</t>
  </si>
  <si>
    <t>2050101</t>
  </si>
  <si>
    <t>20502</t>
  </si>
  <si>
    <t xml:space="preserve">    普通教育</t>
  </si>
  <si>
    <t>2050201</t>
  </si>
  <si>
    <t xml:space="preserve">      学前教育</t>
  </si>
  <si>
    <t>2050202</t>
  </si>
  <si>
    <t xml:space="preserve">      小学教育</t>
  </si>
  <si>
    <t>2050203</t>
  </si>
  <si>
    <t xml:space="preserve">      初中教育</t>
  </si>
  <si>
    <t>2050299</t>
  </si>
  <si>
    <t xml:space="preserve">      其他普通教育支出</t>
  </si>
  <si>
    <t>20507</t>
  </si>
  <si>
    <t xml:space="preserve">    特殊教育</t>
  </si>
  <si>
    <t>2050701</t>
  </si>
  <si>
    <t xml:space="preserve">      特殊学校教育</t>
  </si>
  <si>
    <t>20508</t>
  </si>
  <si>
    <t xml:space="preserve">    进修及培训</t>
  </si>
  <si>
    <t>2050801</t>
  </si>
  <si>
    <t xml:space="preserve">      教师进修</t>
  </si>
  <si>
    <t>2050802</t>
  </si>
  <si>
    <t xml:space="preserve">      干部教育</t>
  </si>
  <si>
    <t>20509</t>
  </si>
  <si>
    <t xml:space="preserve">    教育费附加安排的支出</t>
  </si>
  <si>
    <t>2050999</t>
  </si>
  <si>
    <t xml:space="preserve">      其他教育费附加安排的支出</t>
  </si>
  <si>
    <t>206</t>
  </si>
  <si>
    <t>科学技术支出</t>
  </si>
  <si>
    <t>20601</t>
  </si>
  <si>
    <t xml:space="preserve">    科学技术管理事务</t>
  </si>
  <si>
    <t>2060101</t>
  </si>
  <si>
    <t>2060199</t>
  </si>
  <si>
    <t xml:space="preserve">      其他科学技术管理事务支出</t>
  </si>
  <si>
    <t>20603</t>
  </si>
  <si>
    <t xml:space="preserve">    应用研究</t>
  </si>
  <si>
    <t>2060302</t>
  </si>
  <si>
    <t xml:space="preserve">      社会公益研究</t>
  </si>
  <si>
    <t>20604</t>
  </si>
  <si>
    <t xml:space="preserve">    技术研究与开发</t>
  </si>
  <si>
    <t>2060499</t>
  </si>
  <si>
    <t xml:space="preserve">      其他技术研究与开发支出</t>
  </si>
  <si>
    <t>20605</t>
  </si>
  <si>
    <t xml:space="preserve">    科技条件与服务</t>
  </si>
  <si>
    <t>2060502</t>
  </si>
  <si>
    <t xml:space="preserve">      技术创新服务体系</t>
  </si>
  <si>
    <t>20607</t>
  </si>
  <si>
    <t xml:space="preserve">    科学技术普及</t>
  </si>
  <si>
    <t>2060701</t>
  </si>
  <si>
    <t xml:space="preserve">      机构运行</t>
  </si>
  <si>
    <t>2060702</t>
  </si>
  <si>
    <t xml:space="preserve">      科普活动</t>
  </si>
  <si>
    <t>2060799</t>
  </si>
  <si>
    <t xml:space="preserve">      其他科学技术普及支出</t>
  </si>
  <si>
    <t>20699</t>
  </si>
  <si>
    <t xml:space="preserve">    其他科学技术支出</t>
  </si>
  <si>
    <t>2069999</t>
  </si>
  <si>
    <t xml:space="preserve">      其他科学技术支出</t>
  </si>
  <si>
    <t>207</t>
  </si>
  <si>
    <t>文化旅游体育与传媒支出</t>
  </si>
  <si>
    <t>20701</t>
  </si>
  <si>
    <t xml:space="preserve">    文化和旅游</t>
  </si>
  <si>
    <t>2070101</t>
  </si>
  <si>
    <t>2070104</t>
  </si>
  <si>
    <t xml:space="preserve">      图书馆</t>
  </si>
  <si>
    <t>2070114</t>
  </si>
  <si>
    <t xml:space="preserve">      文化和旅游管理事务</t>
  </si>
  <si>
    <t>2070199</t>
  </si>
  <si>
    <t xml:space="preserve">      其他文化和旅游支出</t>
  </si>
  <si>
    <t>20708</t>
  </si>
  <si>
    <t xml:space="preserve">    广播电视</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</si>
  <si>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</si>
  <si>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</si>
  <si>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</si>
  <si>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</si>
  <si>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</si>
  <si>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</si>
  <si>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</si>
  <si>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</si>
  <si>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</si>
  <si>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</si>
  <si>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</si>
  <si>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社会保障和就业支出</t>
  </si>
  <si>
    <t>20801</t>
  </si>
  <si>
    <t xml:space="preserve">    人力资源和社会保障管理事务</t>
  </si>
  <si>
    <t>2080101</t>
  </si>
  <si>
    <t>2080109</t>
  </si>
  <si>
    <t xml:space="preserve">      社会保险经办机构</t>
  </si>
  <si>
    <t>2080150</t>
  </si>
  <si>
    <t>2080199</t>
  </si>
  <si>
    <t xml:space="preserve">      其他人力资源和社会保障管理事务支出</t>
  </si>
  <si>
    <t>20802</t>
  </si>
  <si>
    <t xml:space="preserve">    民政管理事务</t>
  </si>
  <si>
    <t>2080201</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</si>
  <si>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</si>
  <si>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</si>
  <si>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</si>
  <si>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</si>
  <si>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</si>
  <si>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</si>
  <si>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</si>
  <si>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</si>
  <si>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</si>
  <si>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</si>
  <si>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</si>
  <si>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</si>
  <si>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</si>
  <si>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</si>
  <si>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</si>
  <si>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</si>
  <si>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</si>
  <si>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 xml:space="preserve">    就业补助</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</si>
  <si>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</si>
  <si>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</si>
  <si>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</si>
  <si>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</si>
  <si>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</si>
  <si>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</si>
  <si>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</si>
  <si>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</si>
  <si>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</si>
  <si>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</si>
  <si>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</si>
  <si>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</si>
  <si>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</si>
  <si>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</si>
  <si>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</si>
  <si>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</si>
  <si>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</si>
  <si>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</si>
  <si>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</si>
  <si>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</si>
  <si>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</si>
  <si>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</si>
  <si>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</si>
  <si>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</si>
  <si>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</si>
  <si>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</si>
  <si>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</si>
  <si>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</si>
  <si>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</si>
  <si>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</si>
  <si>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</si>
  <si>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</si>
  <si>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</si>
  <si>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</si>
  <si>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20811</t>
  </si>
  <si>
    <t xml:space="preserve">    残疾人事业</t>
  </si>
  <si>
    <t>2081104</t>
  </si>
  <si>
    <t xml:space="preserve">      残疾人康复</t>
  </si>
  <si>
    <t>2081105</t>
  </si>
  <si>
    <t xml:space="preserve">      残疾人就业</t>
  </si>
  <si>
    <t>2081107</t>
  </si>
  <si>
    <t xml:space="preserve">      残疾人生活和护理补贴</t>
  </si>
  <si>
    <t>2081199</t>
  </si>
  <si>
    <t xml:space="preserve">      其他残疾人事业支出</t>
  </si>
  <si>
    <t>20816</t>
  </si>
  <si>
    <t xml:space="preserve">    红十字事业</t>
  </si>
  <si>
    <t>2081699</t>
  </si>
  <si>
    <t xml:space="preserve">      其他红十字事业支出</t>
  </si>
  <si>
    <t>20819</t>
  </si>
  <si>
    <t xml:space="preserve">    最低生活保障</t>
  </si>
  <si>
    <t>2081901</t>
  </si>
  <si>
    <t xml:space="preserve">      城市最低生活保障金支出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</si>
  <si>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</si>
  <si>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</si>
  <si>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</si>
  <si>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</si>
  <si>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</si>
  <si>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</si>
  <si>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</si>
  <si>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</si>
  <si>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</si>
  <si>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</si>
  <si>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20825</t>
  </si>
  <si>
    <t xml:space="preserve">    其他生活救助</t>
  </si>
  <si>
    <t>2082501</t>
  </si>
  <si>
    <t xml:space="preserve">      其他城市生活救助</t>
  </si>
  <si>
    <t>2082502</t>
  </si>
  <si>
    <t xml:space="preserve">      其他农村生活救助</t>
  </si>
  <si>
    <t>20828</t>
  </si>
  <si>
    <t xml:space="preserve">    退役军人管理事务</t>
  </si>
  <si>
    <t>2082801</t>
  </si>
  <si>
    <t>2082804</t>
  </si>
  <si>
    <t xml:space="preserve">      拥军优属</t>
  </si>
  <si>
    <t>2082850</t>
  </si>
  <si>
    <t>2082899</t>
  </si>
  <si>
    <t xml:space="preserve">      其他退役军人事务管理支出</t>
  </si>
  <si>
    <t>20899</t>
  </si>
  <si>
    <t xml:space="preserve">    其他社会保障和就业支出</t>
  </si>
  <si>
    <t>210</t>
  </si>
  <si>
    <t>卫生健康支出</t>
  </si>
  <si>
    <t>21001</t>
  </si>
  <si>
    <t xml:space="preserve">    卫生健康管理事务</t>
  </si>
  <si>
    <t>2100101</t>
  </si>
  <si>
    <t>2100199</t>
  </si>
  <si>
    <t xml:space="preserve">      其他卫生健康管理事务支出</t>
  </si>
  <si>
    <t>21002</t>
  </si>
  <si>
    <t xml:space="preserve">    公立医院</t>
  </si>
  <si>
    <t>2100299</t>
  </si>
  <si>
    <t xml:space="preserve">      其他公立医院支出</t>
  </si>
  <si>
    <t>21003</t>
  </si>
  <si>
    <t xml:space="preserve">    基层医疗卫生机构</t>
  </si>
  <si>
    <t>2100301</t>
  </si>
  <si>
    <t xml:space="preserve">      城市社区卫生机构</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</si>
  <si>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</si>
  <si>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</si>
  <si>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</si>
  <si>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</si>
  <si>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</si>
  <si>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</si>
  <si>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</si>
  <si>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</si>
  <si>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</si>
  <si>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</si>
  <si>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</si>
  <si>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</si>
  <si>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</si>
  <si>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</si>
  <si>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</si>
  <si>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</si>
  <si>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</si>
  <si>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</si>
  <si>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</si>
  <si>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</si>
  <si>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</si>
  <si>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</si>
  <si>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21007</t>
  </si>
  <si>
    <t xml:space="preserve">    计划生育事务</t>
  </si>
  <si>
    <t>2100717</t>
  </si>
  <si>
    <t xml:space="preserve">      计划生育服务</t>
  </si>
  <si>
    <t>21011</t>
  </si>
  <si>
    <t xml:space="preserve">    行政事业单位医疗</t>
  </si>
  <si>
    <t>2101101</t>
  </si>
  <si>
    <t xml:space="preserve">      行政单位医疗</t>
  </si>
  <si>
    <t>2101102</t>
  </si>
  <si>
    <t xml:space="preserve">      事业单位医疗</t>
  </si>
  <si>
    <t>21012</t>
  </si>
  <si>
    <t xml:space="preserve">    财政对基本医疗保险基金的补助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</si>
  <si>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</si>
  <si>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</si>
  <si>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</si>
  <si>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</si>
  <si>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</si>
  <si>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</si>
  <si>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</si>
  <si>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</si>
  <si>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21014</t>
  </si>
  <si>
    <t xml:space="preserve">    优抚对象医疗</t>
  </si>
  <si>
    <t>2101401</t>
  </si>
  <si>
    <t xml:space="preserve">      优抚对象医疗补助</t>
  </si>
  <si>
    <t>21015</t>
  </si>
  <si>
    <t xml:space="preserve">    医疗保障管理事务</t>
  </si>
  <si>
    <t>2101501</t>
  </si>
  <si>
    <t>2101550</t>
  </si>
  <si>
    <t>2101599</t>
  </si>
  <si>
    <t xml:space="preserve">      其他医疗保障管理事务支出</t>
  </si>
  <si>
    <t>21016</t>
  </si>
  <si>
    <t xml:space="preserve">    老龄卫生健康事务</t>
  </si>
  <si>
    <t>21099</t>
  </si>
  <si>
    <t xml:space="preserve">    其他卫生健康支出</t>
  </si>
  <si>
    <t>211</t>
  </si>
  <si>
    <t>节能环保支出</t>
  </si>
  <si>
    <t>21101</t>
  </si>
  <si>
    <t xml:space="preserve">    环境保护管理事务</t>
  </si>
  <si>
    <t>2110101</t>
  </si>
  <si>
    <t>2110199</t>
  </si>
  <si>
    <t xml:space="preserve">      其他环境保护管理事务支出</t>
  </si>
  <si>
    <t>21103</t>
  </si>
  <si>
    <t xml:space="preserve">    污染防治</t>
  </si>
  <si>
    <t>2110301</t>
  </si>
  <si>
    <t xml:space="preserve">      大气</t>
  </si>
  <si>
    <t>2110302</t>
  </si>
  <si>
    <t xml:space="preserve">      水体</t>
  </si>
  <si>
    <t>212</t>
  </si>
  <si>
    <t>城乡社区支出</t>
  </si>
  <si>
    <t>21201</t>
  </si>
  <si>
    <t xml:space="preserve">    城乡社区管理事务</t>
  </si>
  <si>
    <t>2120101</t>
  </si>
  <si>
    <t>2120104</t>
  </si>
  <si>
    <t xml:space="preserve">      城管执法</t>
  </si>
  <si>
    <t>2120199</t>
  </si>
  <si>
    <t xml:space="preserve">      其他城乡社区管理事务支出</t>
  </si>
  <si>
    <t>21203</t>
  </si>
  <si>
    <t xml:space="preserve">    城乡社区公共设施</t>
  </si>
  <si>
    <t>2120399</t>
  </si>
  <si>
    <t xml:space="preserve">      其他城乡社区公共设施支出</t>
  </si>
  <si>
    <t>21205</t>
  </si>
  <si>
    <t xml:space="preserve">    城乡社区环境卫生</t>
  </si>
  <si>
    <t>21299</t>
  </si>
  <si>
    <t xml:space="preserve">    其他城乡社区支出</t>
  </si>
  <si>
    <t>213</t>
  </si>
  <si>
    <t>农林水支出</t>
  </si>
  <si>
    <t>21301</t>
  </si>
  <si>
    <t xml:space="preserve">    农业农村</t>
  </si>
  <si>
    <t>2130101</t>
  </si>
  <si>
    <t>2130104</t>
  </si>
  <si>
    <t>2130108</t>
  </si>
  <si>
    <t xml:space="preserve">      病虫害控制</t>
  </si>
  <si>
    <t>2130109</t>
  </si>
  <si>
    <t xml:space="preserve">      农产品质量安全</t>
  </si>
  <si>
    <t>2130110</t>
  </si>
  <si>
    <t xml:space="preserve">      执法监管</t>
  </si>
  <si>
    <t>2130126</t>
  </si>
  <si>
    <t xml:space="preserve">      农村社会事业</t>
  </si>
  <si>
    <t>2130199</t>
  </si>
  <si>
    <t xml:space="preserve">      其他农业农村支出</t>
  </si>
  <si>
    <t>21303</t>
  </si>
  <si>
    <t xml:space="preserve">    水利</t>
  </si>
  <si>
    <t>2130311</t>
  </si>
  <si>
    <t xml:space="preserve">      水资源节约管理与保护</t>
  </si>
  <si>
    <t>2130399</t>
  </si>
  <si>
    <t xml:space="preserve">      其他水利支出</t>
  </si>
  <si>
    <t>21307</t>
  </si>
  <si>
    <t xml:space="preserve">    农村综合改革</t>
  </si>
  <si>
    <t>2130705</t>
  </si>
  <si>
    <t xml:space="preserve">      对村民委员会和村党支部的补助</t>
  </si>
  <si>
    <t>21308</t>
  </si>
  <si>
    <t xml:space="preserve">    普惠金融发展支出</t>
  </si>
  <si>
    <t>2130804</t>
  </si>
  <si>
    <t xml:space="preserve">      创业担保贷款贴息及奖补</t>
  </si>
  <si>
    <t>2130899</t>
  </si>
  <si>
    <t xml:space="preserve">      其他普惠金融发展支出</t>
  </si>
  <si>
    <t>214</t>
  </si>
  <si>
    <t>交通运输支出</t>
  </si>
  <si>
    <t>21401</t>
  </si>
  <si>
    <t xml:space="preserve">    公路水路运输</t>
  </si>
  <si>
    <t>2140101</t>
  </si>
  <si>
    <t>2140104</t>
  </si>
  <si>
    <t xml:space="preserve">      公路建设</t>
  </si>
  <si>
    <t>2140106</t>
  </si>
  <si>
    <t xml:space="preserve">      公路养护</t>
  </si>
  <si>
    <t>2140112</t>
  </si>
  <si>
    <t xml:space="preserve">      公路运输管理</t>
  </si>
  <si>
    <t>2140131</t>
  </si>
  <si>
    <t xml:space="preserve">      海事管理</t>
  </si>
  <si>
    <t>2140199</t>
  </si>
  <si>
    <t xml:space="preserve">      其他公路水路运输支出</t>
  </si>
  <si>
    <t>21406</t>
  </si>
  <si>
    <t xml:space="preserve">    车辆购置税支出</t>
  </si>
  <si>
    <t>2140601</t>
  </si>
  <si>
    <t xml:space="preserve">      车辆购置税用于公路等基础设施建设支出</t>
  </si>
  <si>
    <t>21499</t>
  </si>
  <si>
    <t xml:space="preserve">    其他交通运输支出</t>
  </si>
  <si>
    <t>2149999</t>
  </si>
  <si>
    <t xml:space="preserve">      其他交通运输支出</t>
  </si>
  <si>
    <t>215</t>
  </si>
  <si>
    <t>资源勘探工业信息等支出</t>
  </si>
  <si>
    <t>21501</t>
  </si>
  <si>
    <t xml:space="preserve">    资源勘探开发</t>
  </si>
  <si>
    <t>2150199</t>
  </si>
  <si>
    <t xml:space="preserve">      其他资源勘探业支出</t>
  </si>
  <si>
    <t>21505</t>
  </si>
  <si>
    <t xml:space="preserve">    工业和信息产业监管</t>
  </si>
  <si>
    <t>2150501</t>
  </si>
  <si>
    <t>2150550</t>
  </si>
  <si>
    <t>2150599</t>
  </si>
  <si>
    <t xml:space="preserve">      其他工业和信息产业监管支出</t>
  </si>
  <si>
    <t>21508</t>
  </si>
  <si>
    <t xml:space="preserve">    支持中小企业发展和管理支出</t>
  </si>
  <si>
    <t>2150805</t>
  </si>
  <si>
    <t xml:space="preserve">      中小企业发展专项</t>
  </si>
  <si>
    <t>216</t>
  </si>
  <si>
    <t>商业服务业等支出</t>
  </si>
  <si>
    <t>21602</t>
  </si>
  <si>
    <t xml:space="preserve">    商业流通事务</t>
  </si>
  <si>
    <t>2160299</t>
  </si>
  <si>
    <t xml:space="preserve">      其他商业流通事务支出</t>
  </si>
  <si>
    <t>21699</t>
  </si>
  <si>
    <t xml:space="preserve">    其他商业服务业等支出</t>
  </si>
  <si>
    <t>2169999</t>
  </si>
  <si>
    <t xml:space="preserve">      其他商业服务业等支出</t>
  </si>
  <si>
    <t>217</t>
  </si>
  <si>
    <t>金融支出</t>
  </si>
  <si>
    <t>21703</t>
  </si>
  <si>
    <t xml:space="preserve">    金融发展支出</t>
  </si>
  <si>
    <t>2170399</t>
  </si>
  <si>
    <t xml:space="preserve">      其他金融发展支出</t>
  </si>
  <si>
    <t>220</t>
  </si>
  <si>
    <t>自然资源海洋气象等支出</t>
  </si>
  <si>
    <t>22001</t>
  </si>
  <si>
    <t xml:space="preserve">    自然资源事务</t>
  </si>
  <si>
    <t>2200101</t>
  </si>
  <si>
    <t>2200150</t>
  </si>
  <si>
    <t>2200199</t>
  </si>
  <si>
    <t xml:space="preserve">      其他自然资源事务支出</t>
  </si>
  <si>
    <t>221</t>
  </si>
  <si>
    <t>住房保障支出</t>
  </si>
  <si>
    <t>22101</t>
  </si>
  <si>
    <t xml:space="preserve">    保障性安居工程支出</t>
  </si>
  <si>
    <t>2210108</t>
  </si>
  <si>
    <t xml:space="preserve">      老旧小区改造</t>
  </si>
  <si>
    <t>2210109</t>
  </si>
  <si>
    <t xml:space="preserve">      住房租赁市场发展</t>
  </si>
  <si>
    <t>22102</t>
  </si>
  <si>
    <t xml:space="preserve">    住房改革支出</t>
  </si>
  <si>
    <t>2210201</t>
  </si>
  <si>
    <t xml:space="preserve">      住房公积金</t>
  </si>
  <si>
    <t>22103</t>
  </si>
  <si>
    <t xml:space="preserve">    城乡社区住宅</t>
  </si>
  <si>
    <t>2210399</t>
  </si>
  <si>
    <t xml:space="preserve">      其他城乡社区住宅支出</t>
  </si>
  <si>
    <t>222</t>
  </si>
  <si>
    <t>粮油物资储备支出</t>
  </si>
  <si>
    <t>22201</t>
  </si>
  <si>
    <t xml:space="preserve">    粮油物资事务</t>
  </si>
  <si>
    <t>2220150</t>
  </si>
  <si>
    <t>2220199</t>
  </si>
  <si>
    <t xml:space="preserve">      其他粮油物资事务支出</t>
  </si>
  <si>
    <t>224</t>
  </si>
  <si>
    <t>灾害防治及应急管理支出</t>
  </si>
  <si>
    <t>22401</t>
  </si>
  <si>
    <t xml:space="preserve">    应急管理事务</t>
  </si>
  <si>
    <t>2240101</t>
  </si>
  <si>
    <t>2240150</t>
  </si>
  <si>
    <t>2240199</t>
  </si>
  <si>
    <t xml:space="preserve">      其他应急管理支出</t>
  </si>
  <si>
    <t>22402</t>
  </si>
  <si>
    <t xml:space="preserve">    消防救援事务</t>
  </si>
  <si>
    <t>2240204</t>
  </si>
  <si>
    <t xml:space="preserve">      消防应急救援</t>
  </si>
  <si>
    <t>22405</t>
  </si>
  <si>
    <t xml:space="preserve">    地震事务</t>
  </si>
  <si>
    <t>2240507</t>
  </si>
  <si>
    <t xml:space="preserve">      地震应急救援</t>
  </si>
  <si>
    <t>22406</t>
  </si>
  <si>
    <t xml:space="preserve">    自然灾害防治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</si>
  <si>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</si>
  <si>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</si>
  <si>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</si>
  <si>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</si>
  <si>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</si>
  <si>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</si>
  <si>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</si>
  <si>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</si>
  <si>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</si>
  <si>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</si>
  <si>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</si>
  <si>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</si>
  <si>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</si>
  <si>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</si>
  <si>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 xml:space="preserve">      其他灾害防治及应急管理支出</t>
  </si>
  <si>
    <t>227</t>
  </si>
  <si>
    <t>预备费</t>
  </si>
  <si>
    <t>232</t>
  </si>
  <si>
    <t>债务付息支出</t>
  </si>
  <si>
    <t>23203</t>
  </si>
  <si>
    <t xml:space="preserve">    地方政府一般债务付息支出</t>
  </si>
  <si>
    <t>2320301</t>
  </si>
  <si>
    <t xml:space="preserve">      地方政府一般债券付息支出</t>
  </si>
  <si>
    <t>2022年金水区本级一般公共预算基本支出预算表               （按政府经济分类）</t>
  </si>
  <si>
    <t>项   目</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</si>
  <si>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</si>
  <si>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</si>
  <si>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</si>
  <si>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</si>
  <si>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</si>
  <si>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</si>
  <si>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</si>
  <si>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</si>
  <si>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</si>
  <si>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</si>
  <si>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</si>
  <si>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</si>
  <si>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</si>
  <si>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</si>
  <si>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</si>
  <si>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</si>
  <si>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</si>
  <si>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</si>
  <si>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</si>
  <si>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</si>
  <si>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</si>
  <si>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</si>
  <si>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</si>
  <si>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</si>
  <si>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</si>
  <si>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</si>
  <si>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</si>
  <si>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</si>
  <si>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</si>
  <si>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</si>
  <si>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</si>
  <si>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</si>
  <si>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</si>
  <si>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</si>
  <si>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</si>
  <si>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</si>
  <si>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</si>
  <si>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</si>
  <si>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</si>
  <si>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</si>
  <si>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</si>
  <si>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个人农业生产补贴</t>
  </si>
  <si>
    <t xml:space="preserve">  离退休费</t>
  </si>
  <si>
    <t xml:space="preserve">  其他对个人和家庭的补助</t>
  </si>
  <si>
    <t>合   计</t>
  </si>
  <si>
    <r>
      <t>项</t>
    </r>
    <r>
      <rPr>
        <b/>
        <sz val="12"/>
        <rFont val="宋体"/>
        <family val="0"/>
      </rPr>
      <t>目</t>
    </r>
  </si>
  <si>
    <t>上级对我区税收返还和转移支付数</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</si>
  <si>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</si>
  <si>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</si>
  <si>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</si>
  <si>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</si>
  <si>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</si>
  <si>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</si>
  <si>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</si>
  <si>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</si>
  <si>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</si>
  <si>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</si>
  <si>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</si>
  <si>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</si>
  <si>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</si>
  <si>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</si>
  <si>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</si>
  <si>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</si>
  <si>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</si>
  <si>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</si>
  <si>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</si>
  <si>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</si>
  <si>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</si>
  <si>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</si>
  <si>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</si>
  <si>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</si>
  <si>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</si>
  <si>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</si>
  <si>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</si>
  <si>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</si>
  <si>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</si>
  <si>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</si>
  <si>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</si>
  <si>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</si>
  <si>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</si>
  <si>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</si>
  <si>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</si>
  <si>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</si>
  <si>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</si>
  <si>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</si>
  <si>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</si>
  <si>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</si>
  <si>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</si>
  <si>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</si>
  <si>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</si>
  <si>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</si>
  <si>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</si>
  <si>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</si>
  <si>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</si>
  <si>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</si>
  <si>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</si>
  <si>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</si>
  <si>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</si>
  <si>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</si>
  <si>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</si>
  <si>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</si>
  <si>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</si>
  <si>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</si>
  <si>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</si>
  <si>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</si>
  <si>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</si>
  <si>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</si>
  <si>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地  区</t>
  </si>
  <si>
    <t>合计</t>
  </si>
  <si>
    <t>一般公共预算</t>
  </si>
  <si>
    <t>政府性基金预算</t>
  </si>
  <si>
    <t>税收返还</t>
  </si>
  <si>
    <t>一般性转移支付</t>
  </si>
  <si>
    <t>专项转移支付</t>
  </si>
  <si>
    <t>说明：我区无对下分地区转移支付</t>
  </si>
  <si>
    <t>单位:万元</t>
  </si>
  <si>
    <t>2020年末地方政府债务余额</t>
  </si>
  <si>
    <t xml:space="preserve">  一般债务</t>
  </si>
  <si>
    <t>2021年末地方政府债务余额限额</t>
  </si>
  <si>
    <t>2021年地方政府债务(转贷)收入</t>
  </si>
  <si>
    <t>2021年地方政府债务还本支出</t>
  </si>
  <si>
    <t>2021年末地方政府债务余额</t>
  </si>
  <si>
    <t>项     目</t>
  </si>
  <si>
    <t xml:space="preserve"> 预算数</t>
  </si>
  <si>
    <t>合    计</t>
  </si>
  <si>
    <t>1、因公出国（境）费用</t>
  </si>
  <si>
    <t>2、公务接待费</t>
  </si>
  <si>
    <t>3、公务用车费</t>
  </si>
  <si>
    <t>其中：（1）公务用车运行维护费</t>
  </si>
  <si>
    <t xml:space="preserve">      （2）公务用车购置</t>
  </si>
  <si>
    <t xml:space="preserve">   污水处理费收入</t>
  </si>
  <si>
    <t xml:space="preserve">   彩票发行机构和彩票销售机构的业务费用</t>
  </si>
  <si>
    <t xml:space="preserve">   其他政府性基金收入</t>
  </si>
  <si>
    <t xml:space="preserve">   专项债券对应项目专项收入</t>
  </si>
  <si>
    <t>三、上年结转</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</si>
  <si>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</si>
  <si>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</si>
  <si>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</si>
  <si>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</si>
  <si>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</si>
  <si>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</si>
  <si>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</si>
  <si>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</si>
  <si>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</si>
  <si>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地方旅游开发项目补助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</si>
  <si>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</si>
  <si>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</si>
  <si>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</si>
  <si>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</si>
  <si>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</si>
  <si>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</si>
  <si>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</si>
  <si>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</si>
  <si>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</si>
  <si>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</si>
  <si>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</si>
  <si>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</si>
  <si>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</si>
  <si>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</si>
  <si>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</si>
  <si>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</si>
  <si>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</si>
  <si>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</si>
  <si>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</si>
  <si>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</si>
  <si>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</si>
  <si>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</si>
  <si>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</si>
  <si>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</si>
  <si>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</si>
  <si>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</si>
  <si>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</si>
  <si>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</si>
  <si>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</si>
  <si>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</si>
  <si>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</si>
  <si>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</si>
  <si>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</si>
  <si>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</si>
  <si>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</si>
  <si>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</si>
  <si>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</si>
  <si>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</si>
  <si>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</si>
  <si>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</si>
  <si>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</si>
  <si>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</si>
  <si>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</si>
  <si>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</si>
  <si>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</si>
  <si>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</si>
  <si>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</si>
  <si>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</si>
  <si>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</si>
  <si>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t xml:space="preserve">      </t>
    </r>
    <r>
      <rPr>
        <sz val="11"/>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</si>
  <si>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</si>
  <si>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</si>
  <si>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</si>
  <si>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</si>
  <si>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</si>
  <si>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</si>
  <si>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</si>
  <si>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</si>
  <si>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</si>
  <si>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</si>
  <si>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</si>
  <si>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</si>
  <si>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</si>
  <si>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</si>
  <si>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</si>
  <si>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</si>
  <si>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</si>
  <si>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</si>
  <si>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</si>
  <si>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</si>
  <si>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</si>
  <si>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</si>
  <si>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</si>
  <si>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</si>
  <si>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</si>
  <si>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</si>
  <si>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</si>
  <si>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</si>
  <si>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</si>
  <si>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</si>
  <si>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</si>
  <si>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</si>
  <si>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</si>
  <si>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</si>
  <si>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</si>
  <si>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</si>
  <si>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</si>
  <si>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</si>
  <si>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</si>
  <si>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</si>
  <si>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</si>
  <si>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</si>
  <si>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</si>
  <si>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</si>
  <si>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</si>
  <si>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</si>
  <si>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</si>
  <si>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</si>
  <si>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</si>
  <si>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</si>
  <si>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</si>
  <si>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</si>
  <si>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</si>
  <si>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</si>
  <si>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</si>
  <si>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</si>
  <si>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</si>
  <si>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</si>
  <si>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</si>
  <si>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</si>
  <si>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</si>
  <si>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</si>
  <si>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</si>
  <si>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</si>
  <si>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</si>
  <si>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</si>
  <si>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</si>
  <si>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</si>
  <si>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</si>
  <si>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</si>
  <si>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九、其他支出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</si>
  <si>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</si>
  <si>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</si>
  <si>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</si>
  <si>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</si>
  <si>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</si>
  <si>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</si>
  <si>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</si>
  <si>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</si>
  <si>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</si>
  <si>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</si>
  <si>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</si>
  <si>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</si>
  <si>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</si>
  <si>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</si>
  <si>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</si>
  <si>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</si>
  <si>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</si>
  <si>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</si>
  <si>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</si>
  <si>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</si>
  <si>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</si>
  <si>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</si>
  <si>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</si>
  <si>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</si>
  <si>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</si>
  <si>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</si>
  <si>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</si>
  <si>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</si>
  <si>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</si>
  <si>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</si>
  <si>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</si>
  <si>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</si>
  <si>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</si>
  <si>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</si>
  <si>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</si>
  <si>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</si>
  <si>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</si>
  <si>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</si>
  <si>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</si>
  <si>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</si>
  <si>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</si>
  <si>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</si>
  <si>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十一、债务发行费用支出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</si>
  <si>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</si>
  <si>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</si>
  <si>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</si>
  <si>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</si>
  <si>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</si>
  <si>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</si>
  <si>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</si>
  <si>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</si>
  <si>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</si>
  <si>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</si>
  <si>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</si>
  <si>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</si>
  <si>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</si>
  <si>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</si>
  <si>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</si>
  <si>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</si>
  <si>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</si>
  <si>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r>
      <t>支</t>
    </r>
    <r>
      <rPr>
        <b/>
        <sz val="14"/>
        <rFont val="宋体"/>
        <family val="0"/>
      </rPr>
      <t>出</t>
    </r>
  </si>
  <si>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</si>
  <si>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</si>
  <si>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</si>
  <si>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</si>
  <si>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</si>
  <si>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</si>
  <si>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</si>
  <si>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其中：地方政府专项债券还本支出</t>
  </si>
  <si>
    <t xml:space="preserve">        地方政府其他专项债务还本支出</t>
  </si>
  <si>
    <t xml:space="preserve"> 地方政府专项债务转贷支出</t>
  </si>
  <si>
    <t>支出总计</t>
  </si>
  <si>
    <t>上级对我区转移支付数</t>
  </si>
  <si>
    <t xml:space="preserve">  大中型水库移民后期扶持基金支出</t>
  </si>
  <si>
    <t>其他支出</t>
  </si>
  <si>
    <t xml:space="preserve">  彩票公益金安排的支出</t>
  </si>
  <si>
    <t>合     计</t>
  </si>
  <si>
    <t>2022年度金水区地方政府专项债务限额和余额情况表</t>
  </si>
  <si>
    <t xml:space="preserve">  专项债务</t>
  </si>
  <si>
    <t>项  目</t>
  </si>
  <si>
    <t>一、本级收入</t>
  </si>
  <si>
    <t xml:space="preserve">   利润收入</t>
  </si>
  <si>
    <t xml:space="preserve">   股利、股息收入</t>
  </si>
  <si>
    <t xml:space="preserve">   产权转让收入</t>
  </si>
  <si>
    <t xml:space="preserve">   清算收入</t>
  </si>
  <si>
    <t xml:space="preserve">   其他国有资本经营预算收入</t>
  </si>
  <si>
    <t>本年收入合计</t>
  </si>
  <si>
    <t>2022年金水区国有资本经营预算支出表</t>
  </si>
  <si>
    <t>国有资本经营预算支出</t>
  </si>
  <si>
    <t xml:space="preserve">  解决历史遗留问题及改革成本支出</t>
  </si>
  <si>
    <t xml:space="preserve">    国有企业退休人员社会化管理补助支出</t>
  </si>
  <si>
    <t xml:space="preserve">    其他解决历史遗留问题及改革成本支出</t>
  </si>
  <si>
    <t xml:space="preserve">  国有企业资本金注入</t>
  </si>
  <si>
    <t xml:space="preserve">    其他国有企业资本金注入</t>
  </si>
  <si>
    <t xml:space="preserve">  国有企业政策性补贴</t>
  </si>
  <si>
    <t xml:space="preserve">    国有企业政策性补贴</t>
  </si>
  <si>
    <t xml:space="preserve">  金融国有资本经营预算支出</t>
  </si>
  <si>
    <t xml:space="preserve">    其他金融国有资本经营预算支出</t>
  </si>
  <si>
    <t xml:space="preserve">  其他国有资本经营预算支出</t>
  </si>
  <si>
    <t xml:space="preserve">    其他国有资本经营预算支出</t>
  </si>
  <si>
    <t>本年支出合计</t>
  </si>
  <si>
    <t xml:space="preserve">  调出资金</t>
  </si>
  <si>
    <r>
      <t xml:space="preserve">   </t>
    </r>
    <r>
      <rPr>
        <sz val="12"/>
        <rFont val="宋体"/>
        <family val="0"/>
      </rPr>
      <t xml:space="preserve"> 国有资本经营预算调出资金</t>
    </r>
  </si>
  <si>
    <t>支 出 总 计</t>
  </si>
  <si>
    <t>一、解决历史遗留问题及改革成本支出</t>
  </si>
  <si>
    <t xml:space="preserve">  国有企业退休人员社会化管理补助支出</t>
  </si>
  <si>
    <t>二、国有企业资本金注入</t>
  </si>
  <si>
    <t>其中：其他国有企业资本金注入</t>
  </si>
  <si>
    <t>2022年金水区社会保险基金预算收入表</t>
  </si>
  <si>
    <t>项        目</t>
  </si>
  <si>
    <t>收入预算数</t>
  </si>
  <si>
    <t>社会保险基金收入</t>
  </si>
  <si>
    <r>
      <t xml:space="preserve"> </t>
    </r>
    <r>
      <rPr>
        <sz val="12"/>
        <rFont val="宋体"/>
        <family val="0"/>
      </rPr>
      <t xml:space="preserve"> 城乡居民基本养老保险基金收入</t>
    </r>
  </si>
  <si>
    <t xml:space="preserve">  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</si>
  <si>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</si>
  <si>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</si>
  <si>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</si>
  <si>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</si>
  <si>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</si>
  <si>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 xml:space="preserve">  机关事业单位基本养老保险基金收入</t>
  </si>
  <si>
    <t xml:space="preserve">  机关事业单位基本养老保险费收入</t>
  </si>
  <si>
    <t xml:space="preserve">  机关事业单位基本养老保险基金财政补助收入</t>
  </si>
  <si>
    <t xml:space="preserve">  机关事业单位基本养老保险基金利息收入</t>
  </si>
  <si>
    <t xml:space="preserve">  其他机关事业单位养老保险基金收入</t>
  </si>
  <si>
    <t>转移性收入</t>
  </si>
  <si>
    <t xml:space="preserve">  上年结余收入</t>
  </si>
  <si>
    <t xml:space="preserve">   社会保险基金预算上年结余收入</t>
  </si>
  <si>
    <t>收入总计</t>
  </si>
  <si>
    <t>说明：2022年我区无社会保险基金收入预算</t>
  </si>
  <si>
    <t>2022年金水区社会保险基金预算支出表</t>
  </si>
  <si>
    <t>支出预算数</t>
  </si>
  <si>
    <t>社会保险基金支出</t>
  </si>
  <si>
    <t xml:space="preserve">  企业职工基本养老保险基金支出</t>
  </si>
  <si>
    <t xml:space="preserve">    基本养老金</t>
  </si>
  <si>
    <t xml:space="preserve">    医疗补助金</t>
  </si>
  <si>
    <t xml:space="preserve">    丧葬抚恤补助</t>
  </si>
  <si>
    <t xml:space="preserve">    其他企业职工基本养老保险基金支出</t>
  </si>
  <si>
    <t xml:space="preserve">  城乡居民基本养老保险基金支出</t>
  </si>
  <si>
    <t xml:space="preserve">    基础养老金支出</t>
  </si>
  <si>
    <t xml:space="preserve">    个人账户养老金支出</t>
  </si>
  <si>
    <t xml:space="preserve">    丧葬抚恤补助支出</t>
  </si>
  <si>
    <t xml:space="preserve">    其他城乡居民基本养老保险基金医疗待遇支出</t>
  </si>
  <si>
    <t xml:space="preserve">  机关事业单位基本养老保险基金支出</t>
  </si>
  <si>
    <t xml:space="preserve">    基本养老金支出</t>
  </si>
  <si>
    <t xml:space="preserve">    其他机关事业单位基本养老保险基金支出</t>
  </si>
  <si>
    <t xml:space="preserve">  年终结余</t>
  </si>
  <si>
    <t xml:space="preserve">   社会保险基金预算年终结余</t>
  </si>
  <si>
    <t>说明：2022年我区无社会保险基金支出预算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</si>
</sst>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_ "/>
    <numFmt numFmtId="178" formatCode="#,##0_);[Red]\(#,##0\)"/>
    <numFmt numFmtId="179" formatCode="#,##0_ "/>
    <numFmt numFmtId="180" formatCode="#,##0;[Red]#,##0"/>
    <numFmt numFmtId="181" formatCode="0.0_ "/>
  </numFmts>
  <fonts count="61">
    <font>
      <sz val="12"/>
      <name val="宋体"/>
      <family val="0"/>
    </font>
    <font>
      <sz val="11"/>
      <name val="宋体"/>
      <family val="0"/>
    </font>
    <font>
      <sz val="20"/>
      <color indexed="8"/>
      <name val="宋体"/>
      <family val="0"/>
    </font>
    <font>
      <sz val="20"/>
      <name val="宋体"/>
      <family val="0"/>
    </font>
    <font>
      <b/>
      <sz val="12"/>
      <name val="宋体"/>
      <family val="0"/>
    </font>
    <font>
      <sz val="12"/>
      <color indexed="8"/>
      <name val="宋体"/>
      <family val="0"/>
    </font>
    <font>
      <sz val="16"/>
      <color indexed="8"/>
      <name val="黑体"/>
      <family val="3"/>
    </font>
    <font>
      <b/>
      <sz val="12"/>
      <name val="Times New Roman"/>
      <family val="1"/>
    </font>
    <font>
      <b/>
      <sz val="18"/>
      <name val="宋体"/>
      <family val="0"/>
    </font>
    <font>
      <sz val="12"/>
      <name val="Times New Roman"/>
      <family val="1"/>
    </font>
    <font>
      <sz val="10"/>
      <name val="宋体"/>
      <family val="0"/>
    </font>
    <font>
      <sz val="14"/>
      <name val="宋体"/>
      <family val="0"/>
    </font>
    <font>
      <b/>
      <sz val="16"/>
      <name val="黑体"/>
      <family val="3"/>
    </font>
    <font>
      <b/>
      <sz val="14"/>
      <name val="宋体"/>
      <family val="0"/>
    </font>
    <font>
      <b/>
      <sz val="11"/>
      <name val="宋体"/>
      <family val="0"/>
    </font>
    <font>
      <sz val="12"/>
      <name val="黑体"/>
      <family val="3"/>
    </font>
    <font>
      <b/>
      <sz val="20"/>
      <name val="宋体"/>
      <family val="0"/>
    </font>
    <font>
      <sz val="11"/>
      <color indexed="8"/>
      <name val="宋体"/>
      <family val="0"/>
    </font>
    <font>
      <b/>
      <sz val="12"/>
      <color indexed="8"/>
      <name val="宋体"/>
      <family val="0"/>
    </font>
    <font>
      <sz val="12"/>
      <color indexed="8"/>
      <name val="Times New Roman"/>
      <family val="1"/>
    </font>
    <font>
      <sz val="14"/>
      <name val="方正小标宋简体"/>
      <family val="0"/>
    </font>
    <font>
      <sz val="22"/>
      <name val="宋体"/>
      <family val="0"/>
    </font>
    <font>
      <sz val="11"/>
      <color indexed="62"/>
      <name val="宋体"/>
      <family val="0"/>
    </font>
    <font>
      <sz val="11"/>
      <color indexed="16"/>
      <name val="宋体"/>
      <family val="0"/>
    </font>
    <font>
      <u val="single"/>
      <sz val="11"/>
      <color indexed="12"/>
      <name val="宋体"/>
      <family val="0"/>
    </font>
    <font>
      <sz val="11"/>
      <color indexed="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thin"/>
      <top style="thin"/>
      <bottom style="thin"/>
    </border>
    <border>
      <left/>
      <right/>
      <top/>
      <bottom style="thin"/>
    </border>
    <border>
      <left/>
      <right style="thin"/>
      <top>
        <color indexed="63"/>
      </top>
      <bottom style="thin"/>
    </border>
    <border>
      <left style="thin"/>
      <right style="thin"/>
      <top>
        <color indexed="63"/>
      </top>
      <bottom style="thin"/>
    </border>
    <border>
      <left style="thin"/>
      <right style="thin"/>
      <top style="thin"/>
      <bottom>
        <color indexed="63"/>
      </bottom>
    </border>
    <border>
      <left style="thin"/>
      <right/>
      <top style="thin"/>
      <bottom style="thin"/>
    </border>
    <border>
      <left/>
      <right style="thin"/>
      <top style="thin"/>
      <bottom style="thin"/>
    </border>
    <border>
      <left>
        <color indexed="63"/>
      </left>
      <right>
        <color indexed="63"/>
      </right>
      <top>
        <color indexed="63"/>
      </top>
      <bottom style="thin"/>
    </border>
    <border>
      <left style="thin"/>
      <right style="thin"/>
      <top style="thin"/>
      <bottom/>
    </border>
    <border>
      <left/>
      <right/>
      <top style="thin"/>
      <bottom style="thin"/>
    </border>
    <border>
      <left style="thin"/>
      <right style="thin"/>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5" fillId="0" borderId="0">
      <alignment vertical="center"/>
      <protection/>
    </xf>
    <xf numFmtId="0" fontId="0" fillId="0" borderId="0">
      <alignment/>
      <protection/>
    </xf>
    <xf numFmtId="0" fontId="45" fillId="6" borderId="0" applyNumberFormat="0" applyBorder="0" applyAlignment="0" applyProtection="0"/>
    <xf numFmtId="9" fontId="0" fillId="0" borderId="0" applyFont="0" applyFill="0" applyBorder="0" applyAlignment="0" applyProtection="0"/>
    <xf numFmtId="0" fontId="0" fillId="0" borderId="0">
      <alignment/>
      <protection/>
    </xf>
    <xf numFmtId="0" fontId="46"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5" fillId="9" borderId="0" applyNumberFormat="0" applyBorder="0" applyAlignment="0" applyProtection="0"/>
    <xf numFmtId="0" fontId="47" fillId="0" borderId="5" applyNumberFormat="0" applyFill="0" applyAlignment="0" applyProtection="0"/>
    <xf numFmtId="0" fontId="45"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5"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0" fillId="0" borderId="0">
      <alignment vertical="center"/>
      <protection/>
    </xf>
    <xf numFmtId="0" fontId="41" fillId="17" borderId="0" applyNumberFormat="0" applyBorder="0" applyAlignment="0" applyProtection="0"/>
    <xf numFmtId="0" fontId="45"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0" fillId="0" borderId="0">
      <alignment/>
      <protection/>
    </xf>
    <xf numFmtId="0" fontId="41" fillId="22" borderId="0" applyNumberFormat="0" applyBorder="0" applyAlignment="0" applyProtection="0"/>
    <xf numFmtId="0" fontId="45" fillId="23" borderId="0" applyNumberFormat="0" applyBorder="0" applyAlignment="0" applyProtection="0"/>
    <xf numFmtId="0" fontId="0" fillId="0" borderId="0">
      <alignment vertical="center"/>
      <protection/>
    </xf>
    <xf numFmtId="0" fontId="45"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5" fillId="27" borderId="0" applyNumberFormat="0" applyBorder="0" applyAlignment="0" applyProtection="0"/>
    <xf numFmtId="0" fontId="41"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0" borderId="0">
      <alignment vertical="center"/>
      <protection/>
    </xf>
    <xf numFmtId="0" fontId="41" fillId="31" borderId="0" applyNumberFormat="0" applyBorder="0" applyAlignment="0" applyProtection="0"/>
    <xf numFmtId="0" fontId="45" fillId="3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7"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0" fillId="0" borderId="0">
      <alignment/>
      <protection/>
    </xf>
    <xf numFmtId="0" fontId="0" fillId="0" borderId="0">
      <alignment vertical="center"/>
      <protection/>
    </xf>
    <xf numFmtId="0" fontId="0" fillId="0" borderId="0">
      <alignment/>
      <protection/>
    </xf>
  </cellStyleXfs>
  <cellXfs count="205">
    <xf numFmtId="0" fontId="0" fillId="0" borderId="0" xfId="0" applyAlignment="1">
      <alignment vertical="center"/>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vertical="center"/>
      <protection/>
    </xf>
    <xf numFmtId="0" fontId="0" fillId="0" borderId="0" xfId="0" applyNumberFormat="1" applyFill="1" applyBorder="1" applyAlignment="1" applyProtection="1">
      <alignment horizontal="right" vertical="center"/>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protection/>
    </xf>
    <xf numFmtId="0" fontId="0" fillId="0" borderId="14" xfId="0" applyNumberForma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vertical="center"/>
      <protection/>
    </xf>
    <xf numFmtId="176" fontId="0" fillId="0" borderId="15" xfId="0" applyNumberFormat="1" applyFill="1" applyBorder="1" applyAlignment="1" applyProtection="1">
      <alignment horizontal="right" vertical="center"/>
      <protection/>
    </xf>
    <xf numFmtId="0" fontId="0" fillId="0" borderId="15" xfId="0" applyNumberFormat="1" applyFill="1" applyBorder="1" applyAlignment="1" applyProtection="1">
      <alignment horizontal="left" vertical="center"/>
      <protection/>
    </xf>
    <xf numFmtId="0" fontId="0" fillId="0" borderId="15" xfId="0" applyNumberFormat="1" applyFill="1" applyBorder="1" applyAlignment="1" applyProtection="1">
      <alignment vertical="center"/>
      <protection/>
    </xf>
    <xf numFmtId="0" fontId="0" fillId="0" borderId="15" xfId="0" applyBorder="1" applyAlignment="1">
      <alignment vertical="center"/>
    </xf>
    <xf numFmtId="0" fontId="0" fillId="0" borderId="15" xfId="0" applyBorder="1" applyAlignment="1">
      <alignment vertical="center" wrapText="1"/>
    </xf>
    <xf numFmtId="0" fontId="0" fillId="0" borderId="0" xfId="0" applyAlignment="1">
      <alignment horizontal="center" vertical="center"/>
    </xf>
    <xf numFmtId="0" fontId="4" fillId="0" borderId="15" xfId="72" applyNumberFormat="1" applyFont="1" applyFill="1" applyBorder="1" applyAlignment="1" applyProtection="1">
      <alignment horizontal="center" vertical="center"/>
      <protection/>
    </xf>
    <xf numFmtId="0" fontId="4" fillId="0" borderId="15" xfId="0" applyFont="1" applyBorder="1" applyAlignment="1">
      <alignment vertical="center"/>
    </xf>
    <xf numFmtId="0" fontId="4" fillId="0" borderId="15" xfId="72" applyNumberFormat="1" applyFont="1" applyFill="1" applyBorder="1" applyAlignment="1" applyProtection="1">
      <alignment horizontal="left" vertical="center"/>
      <protection/>
    </xf>
    <xf numFmtId="0" fontId="0" fillId="0" borderId="15" xfId="50" applyFont="1" applyFill="1" applyBorder="1" applyAlignment="1">
      <alignment horizontal="left" vertical="center"/>
      <protection/>
    </xf>
    <xf numFmtId="0" fontId="4" fillId="0" borderId="15" xfId="50" applyFont="1" applyFill="1" applyBorder="1" applyAlignment="1">
      <alignment horizontal="center" vertical="center"/>
      <protection/>
    </xf>
    <xf numFmtId="0" fontId="4" fillId="0" borderId="14" xfId="0" applyNumberFormat="1" applyFont="1" applyFill="1" applyBorder="1" applyAlignment="1" applyProtection="1">
      <alignment horizontal="center" vertical="center" wrapText="1"/>
      <protection/>
    </xf>
    <xf numFmtId="177" fontId="4" fillId="0" borderId="15" xfId="72" applyNumberFormat="1" applyFont="1" applyFill="1" applyBorder="1" applyAlignment="1">
      <alignment horizontal="left" vertical="center" wrapText="1"/>
      <protection/>
    </xf>
    <xf numFmtId="177" fontId="0" fillId="0" borderId="15" xfId="72" applyNumberFormat="1" applyFont="1" applyFill="1" applyBorder="1" applyAlignment="1">
      <alignment horizontal="left" vertical="center" wrapText="1" indent="1"/>
      <protection/>
    </xf>
    <xf numFmtId="0" fontId="0" fillId="0" borderId="15" xfId="72" applyNumberFormat="1" applyFont="1" applyFill="1" applyBorder="1" applyAlignment="1" applyProtection="1">
      <alignment horizontal="left" vertical="center"/>
      <protection/>
    </xf>
    <xf numFmtId="0" fontId="0" fillId="0" borderId="15" xfId="72" applyNumberFormat="1" applyFont="1" applyFill="1" applyBorder="1" applyAlignment="1" applyProtection="1">
      <alignment horizontal="left" vertical="center" indent="1"/>
      <protection/>
    </xf>
    <xf numFmtId="0" fontId="0" fillId="0" borderId="15" xfId="72" applyNumberFormat="1" applyFont="1" applyFill="1" applyBorder="1" applyAlignment="1" applyProtection="1">
      <alignment horizontal="left" vertical="center" wrapText="1" indent="1"/>
      <protection/>
    </xf>
    <xf numFmtId="0" fontId="0" fillId="0" borderId="0" xfId="0" applyAlignment="1">
      <alignment vertical="center"/>
    </xf>
    <xf numFmtId="0" fontId="6" fillId="0" borderId="0" xfId="0" applyFont="1" applyFill="1" applyAlignment="1">
      <alignment horizontal="center" vertical="center"/>
    </xf>
    <xf numFmtId="0" fontId="5" fillId="0" borderId="0" xfId="0" applyFont="1" applyFill="1" applyAlignment="1">
      <alignment horizontal="right" vertical="center"/>
    </xf>
    <xf numFmtId="0" fontId="4" fillId="0" borderId="15" xfId="70" applyFont="1" applyFill="1" applyBorder="1" applyAlignment="1">
      <alignment horizontal="center" vertical="center" wrapText="1"/>
      <protection/>
    </xf>
    <xf numFmtId="0" fontId="4" fillId="0" borderId="15" xfId="79" applyFont="1" applyBorder="1" applyAlignment="1">
      <alignment horizontal="center" vertical="center" wrapText="1"/>
      <protection/>
    </xf>
    <xf numFmtId="49" fontId="4" fillId="0" borderId="15" xfId="70" applyNumberFormat="1" applyFont="1" applyFill="1" applyBorder="1" applyAlignment="1" applyProtection="1">
      <alignment horizontal="center" vertical="center" wrapText="1"/>
      <protection/>
    </xf>
    <xf numFmtId="178" fontId="7" fillId="0" borderId="15" xfId="70" applyNumberFormat="1" applyFont="1" applyFill="1" applyBorder="1" applyAlignment="1" applyProtection="1">
      <alignment horizontal="right" vertical="center" wrapText="1"/>
      <protection/>
    </xf>
    <xf numFmtId="49" fontId="0" fillId="0" borderId="15" xfId="70" applyNumberFormat="1" applyFont="1" applyFill="1" applyBorder="1" applyAlignment="1" applyProtection="1">
      <alignment horizontal="left" vertical="center" wrapText="1"/>
      <protection/>
    </xf>
    <xf numFmtId="179" fontId="0" fillId="0" borderId="15" xfId="0" applyNumberFormat="1" applyBorder="1" applyAlignment="1">
      <alignment vertical="center"/>
    </xf>
    <xf numFmtId="49" fontId="0" fillId="0" borderId="15" xfId="70" applyNumberFormat="1" applyFont="1" applyFill="1" applyBorder="1" applyAlignment="1" applyProtection="1">
      <alignment horizontal="left" vertical="center" wrapText="1" indent="1"/>
      <protection/>
    </xf>
    <xf numFmtId="0" fontId="0" fillId="0" borderId="15" xfId="0" applyBorder="1" applyAlignment="1">
      <alignment horizontal="center" vertical="center"/>
    </xf>
    <xf numFmtId="0" fontId="0" fillId="0" borderId="0" xfId="0" applyFont="1" applyAlignment="1">
      <alignment/>
    </xf>
    <xf numFmtId="0" fontId="4" fillId="0" borderId="0" xfId="76" applyFont="1" applyFill="1">
      <alignment/>
      <protection/>
    </xf>
    <xf numFmtId="0" fontId="0" fillId="0" borderId="0" xfId="76" applyFill="1">
      <alignment/>
      <protection/>
    </xf>
    <xf numFmtId="0" fontId="8" fillId="0" borderId="0" xfId="74" applyFont="1" applyFill="1" applyBorder="1" applyAlignment="1">
      <alignment horizontal="center" vertical="center" wrapText="1"/>
      <protection/>
    </xf>
    <xf numFmtId="0" fontId="0" fillId="0" borderId="0" xfId="76" applyFont="1" applyFill="1">
      <alignment/>
      <protection/>
    </xf>
    <xf numFmtId="0" fontId="1" fillId="0" borderId="16" xfId="76" applyFont="1" applyFill="1" applyBorder="1" applyAlignment="1">
      <alignment horizontal="right" vertical="center"/>
      <protection/>
    </xf>
    <xf numFmtId="0" fontId="4" fillId="0" borderId="15" xfId="0" applyFont="1" applyFill="1" applyBorder="1" applyAlignment="1">
      <alignment horizontal="center" vertical="center" wrapText="1"/>
    </xf>
    <xf numFmtId="0" fontId="4" fillId="0" borderId="15" xfId="76" applyFont="1" applyFill="1" applyBorder="1" applyAlignment="1">
      <alignment horizontal="center" vertical="center" wrapText="1"/>
      <protection/>
    </xf>
    <xf numFmtId="0" fontId="4" fillId="0" borderId="15" xfId="0" applyFont="1" applyFill="1" applyBorder="1" applyAlignment="1">
      <alignment horizontal="left" vertical="center" wrapText="1"/>
    </xf>
    <xf numFmtId="179" fontId="4" fillId="0" borderId="15" xfId="76" applyNumberFormat="1" applyFont="1" applyFill="1" applyBorder="1" applyAlignment="1">
      <alignment horizontal="right" vertical="center" wrapText="1"/>
      <protection/>
    </xf>
    <xf numFmtId="0" fontId="0" fillId="0" borderId="15" xfId="74" applyFont="1" applyFill="1" applyBorder="1" applyAlignment="1">
      <alignment horizontal="left" vertical="center"/>
      <protection/>
    </xf>
    <xf numFmtId="179" fontId="9" fillId="0" borderId="15" xfId="28" applyNumberFormat="1" applyFont="1" applyFill="1" applyBorder="1" applyAlignment="1" applyProtection="1">
      <alignment horizontal="right" vertical="center" wrapText="1"/>
      <protection/>
    </xf>
    <xf numFmtId="179" fontId="9" fillId="0" borderId="15" xfId="76" applyNumberFormat="1" applyFont="1" applyFill="1" applyBorder="1" applyAlignment="1">
      <alignment horizontal="right"/>
      <protection/>
    </xf>
    <xf numFmtId="179" fontId="7" fillId="0" borderId="15" xfId="28" applyNumberFormat="1" applyFont="1" applyFill="1" applyBorder="1" applyAlignment="1" applyProtection="1">
      <alignment horizontal="right" vertical="center"/>
      <protection/>
    </xf>
    <xf numFmtId="0" fontId="4" fillId="0" borderId="15" xfId="76" applyFont="1" applyFill="1" applyBorder="1" applyAlignment="1">
      <alignment horizontal="left" vertical="center" wrapText="1"/>
      <protection/>
    </xf>
    <xf numFmtId="0" fontId="0" fillId="0" borderId="15" xfId="76" applyFont="1" applyFill="1" applyBorder="1" applyAlignment="1">
      <alignment horizontal="left" vertical="center"/>
      <protection/>
    </xf>
    <xf numFmtId="0" fontId="5" fillId="0" borderId="15" xfId="73" applyFont="1" applyFill="1" applyBorder="1">
      <alignment vertical="center"/>
      <protection/>
    </xf>
    <xf numFmtId="179" fontId="9" fillId="0" borderId="15" xfId="28" applyNumberFormat="1" applyFont="1" applyFill="1" applyBorder="1" applyAlignment="1" applyProtection="1">
      <alignment vertical="center"/>
      <protection/>
    </xf>
    <xf numFmtId="179" fontId="7" fillId="0" borderId="15" xfId="28" applyNumberFormat="1" applyFont="1" applyFill="1" applyBorder="1" applyAlignment="1" applyProtection="1">
      <alignment vertical="center"/>
      <protection/>
    </xf>
    <xf numFmtId="0" fontId="4" fillId="0" borderId="15" xfId="76" applyFont="1" applyFill="1" applyBorder="1" applyAlignment="1">
      <alignment vertical="center" wrapText="1"/>
      <protection/>
    </xf>
    <xf numFmtId="3" fontId="0" fillId="0" borderId="0" xfId="0" applyNumberFormat="1" applyFont="1" applyFill="1" applyAlignment="1" applyProtection="1">
      <alignment/>
      <protection/>
    </xf>
    <xf numFmtId="0" fontId="0" fillId="0" borderId="0" xfId="0" applyFill="1" applyAlignment="1">
      <alignment vertical="center"/>
    </xf>
    <xf numFmtId="3" fontId="8" fillId="0" borderId="0" xfId="0" applyNumberFormat="1" applyFont="1" applyFill="1" applyAlignment="1" applyProtection="1">
      <alignment horizontal="center" vertical="center"/>
      <protection/>
    </xf>
    <xf numFmtId="3" fontId="10" fillId="0" borderId="16" xfId="0" applyNumberFormat="1" applyFont="1" applyFill="1" applyBorder="1" applyAlignment="1" applyProtection="1">
      <alignment horizontal="right" vertical="center"/>
      <protection/>
    </xf>
    <xf numFmtId="3" fontId="10" fillId="0" borderId="15" xfId="0" applyNumberFormat="1" applyFont="1" applyFill="1" applyBorder="1" applyAlignment="1" applyProtection="1">
      <alignment horizontal="center" vertical="center"/>
      <protection/>
    </xf>
    <xf numFmtId="3" fontId="10" fillId="0" borderId="17" xfId="0" applyNumberFormat="1" applyFont="1" applyFill="1" applyBorder="1" applyAlignment="1" applyProtection="1">
      <alignment horizontal="center" vertical="center"/>
      <protection/>
    </xf>
    <xf numFmtId="3" fontId="10" fillId="0" borderId="18" xfId="0" applyNumberFormat="1" applyFont="1" applyFill="1" applyBorder="1" applyAlignment="1" applyProtection="1">
      <alignment vertical="center"/>
      <protection/>
    </xf>
    <xf numFmtId="3" fontId="10" fillId="0" borderId="15" xfId="0" applyNumberFormat="1" applyFont="1" applyFill="1" applyBorder="1" applyAlignment="1" applyProtection="1">
      <alignment vertical="center"/>
      <protection/>
    </xf>
    <xf numFmtId="0" fontId="8" fillId="0" borderId="0" xfId="78" applyFont="1" applyFill="1" applyAlignment="1">
      <alignment horizontal="center" vertical="center"/>
      <protection/>
    </xf>
    <xf numFmtId="0" fontId="11" fillId="0" borderId="0" xfId="78" applyFont="1" applyFill="1">
      <alignment vertical="center"/>
      <protection/>
    </xf>
    <xf numFmtId="0" fontId="1" fillId="0" borderId="16" xfId="78" applyFont="1" applyFill="1" applyBorder="1" applyAlignment="1">
      <alignment horizontal="right" vertical="center"/>
      <protection/>
    </xf>
    <xf numFmtId="0" fontId="4" fillId="0" borderId="19" xfId="0" applyFont="1" applyFill="1" applyBorder="1" applyAlignment="1">
      <alignment horizontal="center" vertical="center" wrapText="1"/>
    </xf>
    <xf numFmtId="0" fontId="4" fillId="0" borderId="19" xfId="0" applyFont="1" applyFill="1" applyBorder="1" applyAlignment="1">
      <alignment horizontal="left" vertical="center" wrapText="1"/>
    </xf>
    <xf numFmtId="178" fontId="4" fillId="0" borderId="15" xfId="75" applyNumberFormat="1" applyFont="1" applyFill="1" applyBorder="1" applyAlignment="1" applyProtection="1">
      <alignment horizontal="right" vertical="center"/>
      <protection/>
    </xf>
    <xf numFmtId="49" fontId="0" fillId="0" borderId="15" xfId="0" applyNumberFormat="1" applyFont="1" applyFill="1" applyBorder="1" applyAlignment="1" applyProtection="1">
      <alignment horizontal="left" vertical="center" wrapText="1"/>
      <protection/>
    </xf>
    <xf numFmtId="178" fontId="0" fillId="0" borderId="15" xfId="75" applyNumberFormat="1" applyFont="1" applyFill="1" applyBorder="1" applyAlignment="1" applyProtection="1">
      <alignment horizontal="right" vertical="center"/>
      <protection/>
    </xf>
    <xf numFmtId="49" fontId="4" fillId="0" borderId="15" xfId="0" applyNumberFormat="1" applyFont="1" applyFill="1" applyBorder="1" applyAlignment="1" applyProtection="1">
      <alignment horizontal="left" vertical="center" wrapText="1"/>
      <protection/>
    </xf>
    <xf numFmtId="0" fontId="4" fillId="0" borderId="15" xfId="0"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179" fontId="0" fillId="0" borderId="0" xfId="0" applyNumberFormat="1" applyFill="1" applyAlignment="1">
      <alignment vertical="center"/>
    </xf>
    <xf numFmtId="0" fontId="12" fillId="0" borderId="0" xfId="0" applyFont="1" applyFill="1" applyAlignment="1">
      <alignment horizontal="center" vertical="center"/>
    </xf>
    <xf numFmtId="179" fontId="0" fillId="0" borderId="0" xfId="0" applyNumberFormat="1" applyFill="1" applyAlignment="1">
      <alignment horizontal="right" vertical="center"/>
    </xf>
    <xf numFmtId="0" fontId="13" fillId="0" borderId="20" xfId="0" applyFont="1" applyFill="1" applyBorder="1" applyAlignment="1">
      <alignment horizontal="center" vertical="center"/>
    </xf>
    <xf numFmtId="179" fontId="13" fillId="0" borderId="21" xfId="0" applyNumberFormat="1" applyFont="1" applyFill="1" applyBorder="1" applyAlignment="1">
      <alignment horizontal="center" vertical="center"/>
    </xf>
    <xf numFmtId="0" fontId="14" fillId="0" borderId="18" xfId="0" applyFont="1" applyFill="1" applyBorder="1" applyAlignment="1">
      <alignment horizontal="center" vertical="center"/>
    </xf>
    <xf numFmtId="179" fontId="14" fillId="0" borderId="18" xfId="0" applyNumberFormat="1" applyFont="1" applyFill="1" applyBorder="1" applyAlignment="1">
      <alignment horizontal="center" vertical="center"/>
    </xf>
    <xf numFmtId="3" fontId="1" fillId="0" borderId="15" xfId="0" applyNumberFormat="1" applyFont="1" applyFill="1" applyBorder="1" applyAlignment="1">
      <alignment vertical="center"/>
    </xf>
    <xf numFmtId="179" fontId="1" fillId="0" borderId="15" xfId="0" applyNumberFormat="1" applyFont="1" applyFill="1" applyBorder="1" applyAlignment="1" applyProtection="1">
      <alignment vertical="center"/>
      <protection locked="0"/>
    </xf>
    <xf numFmtId="3" fontId="1" fillId="0" borderId="15" xfId="0" applyNumberFormat="1" applyFont="1" applyFill="1" applyBorder="1" applyAlignment="1">
      <alignment horizontal="left" vertical="center"/>
    </xf>
    <xf numFmtId="179" fontId="1" fillId="0" borderId="15" xfId="0" applyNumberFormat="1" applyFont="1" applyFill="1" applyBorder="1" applyAlignment="1">
      <alignment vertical="center"/>
    </xf>
    <xf numFmtId="0" fontId="60" fillId="0" borderId="15" xfId="71" applyFont="1" applyFill="1" applyBorder="1" applyAlignment="1">
      <alignment vertical="center" wrapText="1"/>
      <protection/>
    </xf>
    <xf numFmtId="0" fontId="1" fillId="0" borderId="15" xfId="0" applyFont="1" applyFill="1" applyBorder="1" applyAlignment="1">
      <alignment horizontal="left" vertical="center"/>
    </xf>
    <xf numFmtId="0" fontId="1" fillId="0" borderId="15" xfId="71" applyFont="1" applyFill="1" applyBorder="1" applyAlignment="1">
      <alignment vertical="center" wrapText="1"/>
      <protection/>
    </xf>
    <xf numFmtId="179" fontId="0" fillId="0" borderId="15" xfId="0" applyNumberFormat="1" applyFont="1" applyFill="1" applyBorder="1" applyAlignment="1">
      <alignment vertical="center"/>
    </xf>
    <xf numFmtId="0" fontId="14" fillId="0" borderId="15" xfId="0" applyFont="1" applyFill="1" applyBorder="1" applyAlignment="1">
      <alignment horizontal="distributed" vertical="center"/>
    </xf>
    <xf numFmtId="0" fontId="14" fillId="0" borderId="15" xfId="0" applyFont="1" applyFill="1" applyBorder="1" applyAlignment="1">
      <alignment vertical="center"/>
    </xf>
    <xf numFmtId="0" fontId="1" fillId="0" borderId="15" xfId="0" applyFont="1" applyFill="1" applyBorder="1" applyAlignment="1">
      <alignment vertical="center"/>
    </xf>
    <xf numFmtId="1" fontId="1" fillId="0" borderId="15" xfId="0" applyNumberFormat="1" applyFont="1" applyFill="1" applyBorder="1" applyAlignment="1" applyProtection="1">
      <alignment vertical="center"/>
      <protection locked="0"/>
    </xf>
    <xf numFmtId="0" fontId="14" fillId="0" borderId="15" xfId="0" applyFont="1" applyFill="1" applyBorder="1" applyAlignment="1">
      <alignment horizontal="center" vertical="center"/>
    </xf>
    <xf numFmtId="179" fontId="14" fillId="0" borderId="15"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5" fillId="0" borderId="0" xfId="0" applyFont="1" applyFill="1" applyAlignment="1">
      <alignment vertical="center"/>
    </xf>
    <xf numFmtId="0" fontId="14" fillId="0" borderId="15" xfId="0" applyFont="1" applyFill="1" applyBorder="1" applyAlignment="1">
      <alignment horizontal="left" vertical="center"/>
    </xf>
    <xf numFmtId="3" fontId="1" fillId="0" borderId="15" xfId="0" applyNumberFormat="1" applyFont="1" applyFill="1" applyBorder="1" applyAlignment="1" applyProtection="1">
      <alignment vertical="center"/>
      <protection/>
    </xf>
    <xf numFmtId="179" fontId="1" fillId="0" borderId="15" xfId="0" applyNumberFormat="1" applyFont="1" applyFill="1" applyBorder="1" applyAlignment="1">
      <alignment horizontal="right" vertical="center"/>
    </xf>
    <xf numFmtId="3" fontId="14" fillId="0" borderId="15" xfId="0" applyNumberFormat="1" applyFont="1" applyFill="1" applyBorder="1" applyAlignment="1" applyProtection="1">
      <alignment vertical="center"/>
      <protection/>
    </xf>
    <xf numFmtId="179" fontId="14" fillId="0" borderId="15" xfId="0" applyNumberFormat="1" applyFont="1" applyFill="1" applyBorder="1" applyAlignment="1">
      <alignment vertical="center"/>
    </xf>
    <xf numFmtId="179" fontId="14" fillId="0" borderId="18" xfId="0" applyNumberFormat="1" applyFont="1" applyFill="1" applyBorder="1" applyAlignment="1">
      <alignment horizontal="right" vertical="center"/>
    </xf>
    <xf numFmtId="0" fontId="16" fillId="0" borderId="0" xfId="0" applyNumberFormat="1" applyFont="1" applyFill="1" applyAlignment="1" applyProtection="1">
      <alignment horizontal="center" vertical="center"/>
      <protection/>
    </xf>
    <xf numFmtId="49" fontId="10" fillId="0" borderId="22" xfId="0" applyNumberFormat="1" applyFont="1" applyFill="1" applyBorder="1" applyAlignment="1" applyProtection="1">
      <alignment vertical="center"/>
      <protection/>
    </xf>
    <xf numFmtId="49" fontId="1" fillId="0" borderId="0" xfId="0" applyNumberFormat="1" applyFont="1" applyFill="1" applyAlignment="1" applyProtection="1">
      <alignment horizontal="right" vertical="center"/>
      <protection/>
    </xf>
    <xf numFmtId="49" fontId="4" fillId="0" borderId="15" xfId="0" applyNumberFormat="1" applyFont="1" applyFill="1" applyBorder="1" applyAlignment="1" applyProtection="1">
      <alignment horizontal="centerContinuous" vertical="center"/>
      <protection/>
    </xf>
    <xf numFmtId="0" fontId="0" fillId="0" borderId="15" xfId="0" applyFill="1" applyBorder="1" applyAlignment="1">
      <alignment horizontal="center" vertical="center" wrapText="1"/>
    </xf>
    <xf numFmtId="180" fontId="0" fillId="33" borderId="15" xfId="77" applyNumberFormat="1" applyFont="1" applyFill="1" applyBorder="1" applyAlignment="1" applyProtection="1">
      <alignment horizontal="right" vertical="center"/>
      <protection/>
    </xf>
    <xf numFmtId="0" fontId="0" fillId="0" borderId="15" xfId="0" applyFill="1" applyBorder="1" applyAlignment="1">
      <alignment vertical="center"/>
    </xf>
    <xf numFmtId="177" fontId="0" fillId="33" borderId="15" xfId="77" applyNumberFormat="1" applyFont="1" applyFill="1" applyBorder="1" applyAlignment="1" applyProtection="1">
      <alignment horizontal="right" vertical="center"/>
      <protection/>
    </xf>
    <xf numFmtId="0" fontId="0" fillId="0" borderId="15" xfId="0" applyFont="1" applyFill="1" applyBorder="1" applyAlignment="1">
      <alignment vertical="center"/>
    </xf>
    <xf numFmtId="177" fontId="0" fillId="0" borderId="15" xfId="0" applyNumberFormat="1" applyFill="1" applyBorder="1" applyAlignment="1">
      <alignment vertical="center"/>
    </xf>
    <xf numFmtId="3" fontId="10" fillId="0" borderId="18" xfId="0" applyNumberFormat="1" applyFont="1" applyFill="1" applyBorder="1" applyAlignment="1" applyProtection="1">
      <alignment horizontal="center" vertical="center"/>
      <protection/>
    </xf>
    <xf numFmtId="3" fontId="0" fillId="0" borderId="0" xfId="0" applyNumberForma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0" fontId="18" fillId="0" borderId="23"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25" xfId="0" applyFont="1" applyFill="1" applyBorder="1" applyAlignment="1">
      <alignment horizontal="center" vertical="center"/>
    </xf>
    <xf numFmtId="0" fontId="5" fillId="0" borderId="15" xfId="0" applyFont="1" applyFill="1" applyBorder="1" applyAlignment="1">
      <alignment horizontal="center" vertical="center"/>
    </xf>
    <xf numFmtId="179" fontId="19" fillId="0" borderId="15" xfId="0" applyNumberFormat="1" applyFont="1" applyFill="1" applyBorder="1" applyAlignment="1">
      <alignment vertical="center"/>
    </xf>
    <xf numFmtId="0" fontId="0" fillId="0" borderId="0" xfId="0" applyFont="1" applyFill="1" applyAlignment="1">
      <alignment vertical="center"/>
    </xf>
    <xf numFmtId="179" fontId="0" fillId="0" borderId="0" xfId="0" applyNumberFormat="1" applyFont="1" applyFill="1" applyAlignment="1">
      <alignment horizontal="right" vertical="center"/>
    </xf>
    <xf numFmtId="179" fontId="0" fillId="0" borderId="0" xfId="0" applyNumberFormat="1" applyFont="1" applyFill="1" applyBorder="1" applyAlignment="1">
      <alignment horizontal="right" vertical="center"/>
    </xf>
    <xf numFmtId="179" fontId="4" fillId="0" borderId="15" xfId="0" applyNumberFormat="1" applyFont="1" applyFill="1" applyBorder="1" applyAlignment="1">
      <alignment horizontal="center" vertical="center"/>
    </xf>
    <xf numFmtId="1" fontId="14" fillId="0" borderId="15" xfId="0" applyNumberFormat="1" applyFont="1" applyFill="1" applyBorder="1" applyAlignment="1" applyProtection="1">
      <alignment horizontal="left" vertical="center"/>
      <protection locked="0"/>
    </xf>
    <xf numFmtId="1" fontId="14" fillId="0" borderId="15" xfId="0" applyNumberFormat="1" applyFont="1" applyFill="1" applyBorder="1" applyAlignment="1" applyProtection="1">
      <alignment vertical="center"/>
      <protection locked="0"/>
    </xf>
    <xf numFmtId="0" fontId="1" fillId="0" borderId="15" xfId="0"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0" fontId="1" fillId="0" borderId="15" xfId="0" applyFont="1" applyFill="1" applyBorder="1" applyAlignment="1" applyProtection="1">
      <alignment vertical="center" wrapText="1"/>
      <protection locked="0"/>
    </xf>
    <xf numFmtId="3" fontId="14" fillId="0" borderId="15" xfId="0" applyNumberFormat="1" applyFont="1" applyFill="1" applyBorder="1" applyAlignment="1" applyProtection="1">
      <alignment vertical="center"/>
      <protection locked="0"/>
    </xf>
    <xf numFmtId="179" fontId="0" fillId="0" borderId="15" xfId="0" applyNumberFormat="1" applyFont="1" applyFill="1" applyBorder="1" applyAlignment="1">
      <alignment horizontal="right" vertical="center"/>
    </xf>
    <xf numFmtId="179" fontId="17" fillId="0" borderId="15" xfId="0" applyNumberFormat="1" applyFont="1" applyFill="1" applyBorder="1" applyAlignment="1">
      <alignment horizontal="right" vertical="center"/>
    </xf>
    <xf numFmtId="0" fontId="4" fillId="0" borderId="0" xfId="67" applyFont="1" applyFill="1">
      <alignment vertical="center"/>
      <protection/>
    </xf>
    <xf numFmtId="0" fontId="0" fillId="0" borderId="0" xfId="67" applyFont="1" applyFill="1">
      <alignment vertical="center"/>
      <protection/>
    </xf>
    <xf numFmtId="0" fontId="8" fillId="0" borderId="0" xfId="67" applyFont="1" applyFill="1" applyAlignment="1">
      <alignment horizontal="center" vertical="center" wrapText="1"/>
      <protection/>
    </xf>
    <xf numFmtId="0" fontId="20" fillId="0" borderId="0" xfId="67" applyFont="1" applyFill="1" applyAlignment="1">
      <alignment horizontal="center" vertical="center"/>
      <protection/>
    </xf>
    <xf numFmtId="0" fontId="0" fillId="0" borderId="16" xfId="67" applyFont="1" applyFill="1" applyBorder="1" applyAlignment="1">
      <alignment horizontal="right" vertical="center"/>
      <protection/>
    </xf>
    <xf numFmtId="0" fontId="4" fillId="0" borderId="15" xfId="67" applyFont="1" applyFill="1" applyBorder="1" applyAlignment="1">
      <alignment horizontal="center" vertical="center"/>
      <protection/>
    </xf>
    <xf numFmtId="0" fontId="4" fillId="0" borderId="15" xfId="67" applyFont="1" applyFill="1" applyBorder="1" applyAlignment="1">
      <alignment horizontal="center" vertical="center" wrapText="1"/>
      <protection/>
    </xf>
    <xf numFmtId="49" fontId="4" fillId="0" borderId="15" xfId="56" applyNumberFormat="1" applyFont="1" applyFill="1" applyBorder="1" applyAlignment="1" applyProtection="1">
      <alignment horizontal="left" vertical="center" wrapText="1"/>
      <protection/>
    </xf>
    <xf numFmtId="178" fontId="0" fillId="0" borderId="15" xfId="56" applyNumberFormat="1" applyFont="1" applyFill="1" applyBorder="1" applyAlignment="1" applyProtection="1">
      <alignment horizontal="right" vertical="center" wrapText="1"/>
      <protection/>
    </xf>
    <xf numFmtId="49" fontId="0" fillId="0" borderId="15" xfId="56" applyNumberFormat="1" applyFont="1" applyFill="1" applyBorder="1" applyAlignment="1" applyProtection="1">
      <alignment horizontal="left" vertical="center" wrapText="1" indent="1"/>
      <protection/>
    </xf>
    <xf numFmtId="0" fontId="4" fillId="0" borderId="15" xfId="24" applyNumberFormat="1" applyFont="1" applyFill="1" applyBorder="1" applyAlignment="1">
      <alignment horizontal="left" vertical="center"/>
      <protection/>
    </xf>
    <xf numFmtId="49" fontId="4" fillId="0" borderId="15" xfId="56" applyNumberFormat="1" applyFont="1" applyFill="1" applyBorder="1" applyAlignment="1" applyProtection="1">
      <alignment vertical="center" wrapText="1"/>
      <protection/>
    </xf>
    <xf numFmtId="0" fontId="4" fillId="0" borderId="15" xfId="59" applyFont="1" applyFill="1" applyBorder="1" applyAlignment="1">
      <alignment horizontal="center" vertical="center"/>
      <protection/>
    </xf>
    <xf numFmtId="179" fontId="0" fillId="0" borderId="0" xfId="67" applyNumberFormat="1" applyFont="1" applyFill="1">
      <alignment vertical="center"/>
      <protection/>
    </xf>
    <xf numFmtId="0" fontId="0" fillId="34" borderId="0" xfId="0" applyFont="1" applyFill="1" applyAlignment="1">
      <alignment vertical="center"/>
    </xf>
    <xf numFmtId="0" fontId="0" fillId="0" borderId="0" xfId="0" applyFont="1" applyFill="1" applyBorder="1" applyAlignment="1">
      <alignment vertical="center"/>
    </xf>
    <xf numFmtId="0" fontId="12" fillId="34" borderId="0" xfId="0" applyFont="1" applyFill="1" applyAlignment="1">
      <alignment horizontal="center" vertical="center" wrapText="1"/>
    </xf>
    <xf numFmtId="0" fontId="12"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4" fillId="34" borderId="19" xfId="0" applyFont="1" applyFill="1" applyBorder="1" applyAlignment="1">
      <alignment horizontal="center" vertical="center"/>
    </xf>
    <xf numFmtId="0" fontId="4" fillId="34"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5" xfId="0" applyFont="1" applyFill="1" applyBorder="1" applyAlignment="1">
      <alignment horizontal="center" vertical="center"/>
    </xf>
    <xf numFmtId="0" fontId="0" fillId="34" borderId="15" xfId="0" applyFont="1" applyFill="1" applyBorder="1" applyAlignment="1">
      <alignment vertical="center"/>
    </xf>
    <xf numFmtId="0" fontId="1" fillId="34" borderId="24" xfId="0" applyFont="1" applyFill="1" applyBorder="1" applyAlignment="1">
      <alignment vertical="center"/>
    </xf>
    <xf numFmtId="179" fontId="1" fillId="34" borderId="15" xfId="0" applyNumberFormat="1" applyFont="1" applyFill="1" applyBorder="1" applyAlignment="1">
      <alignment horizontal="right" vertical="center"/>
    </xf>
    <xf numFmtId="179" fontId="0" fillId="34" borderId="15" xfId="0" applyNumberFormat="1" applyFont="1" applyFill="1" applyBorder="1" applyAlignment="1">
      <alignment horizontal="right" vertical="center"/>
    </xf>
    <xf numFmtId="177" fontId="1" fillId="34" borderId="24" xfId="0" applyNumberFormat="1" applyFont="1" applyFill="1" applyBorder="1" applyAlignment="1" applyProtection="1">
      <alignment horizontal="left" vertical="center"/>
      <protection locked="0"/>
    </xf>
    <xf numFmtId="179" fontId="1" fillId="34" borderId="15" xfId="0" applyNumberFormat="1" applyFont="1" applyFill="1" applyBorder="1" applyAlignment="1" applyProtection="1">
      <alignment horizontal="right" vertical="center"/>
      <protection locked="0"/>
    </xf>
    <xf numFmtId="181" fontId="1" fillId="34" borderId="24" xfId="0" applyNumberFormat="1" applyFont="1" applyFill="1" applyBorder="1" applyAlignment="1" applyProtection="1">
      <alignment horizontal="left" vertical="center"/>
      <protection locked="0"/>
    </xf>
    <xf numFmtId="177" fontId="1" fillId="34" borderId="16" xfId="0" applyNumberFormat="1" applyFont="1" applyFill="1" applyBorder="1" applyAlignment="1" applyProtection="1">
      <alignment horizontal="left" vertical="center"/>
      <protection locked="0"/>
    </xf>
    <xf numFmtId="181" fontId="1" fillId="34" borderId="16" xfId="0" applyNumberFormat="1" applyFont="1" applyFill="1" applyBorder="1" applyAlignment="1" applyProtection="1">
      <alignment horizontal="left" vertical="center"/>
      <protection locked="0"/>
    </xf>
    <xf numFmtId="0" fontId="1" fillId="34" borderId="16" xfId="0" applyFont="1" applyFill="1" applyBorder="1" applyAlignment="1">
      <alignment vertical="center"/>
    </xf>
    <xf numFmtId="0" fontId="0" fillId="0" borderId="15" xfId="0" applyFont="1" applyFill="1" applyBorder="1" applyAlignment="1">
      <alignment vertical="center"/>
    </xf>
    <xf numFmtId="181" fontId="1" fillId="0" borderId="24" xfId="0" applyNumberFormat="1" applyFont="1" applyFill="1" applyBorder="1" applyAlignment="1" applyProtection="1">
      <alignment horizontal="left" vertical="center"/>
      <protection locked="0"/>
    </xf>
    <xf numFmtId="179" fontId="1" fillId="0" borderId="15" xfId="0" applyNumberFormat="1" applyFont="1" applyFill="1" applyBorder="1" applyAlignment="1" applyProtection="1">
      <alignment horizontal="right" vertical="center"/>
      <protection locked="0"/>
    </xf>
    <xf numFmtId="0" fontId="1" fillId="34" borderId="0" xfId="0" applyFont="1" applyFill="1" applyAlignment="1">
      <alignment vertical="center"/>
    </xf>
    <xf numFmtId="179" fontId="1" fillId="34" borderId="15" xfId="0" applyNumberFormat="1" applyFont="1" applyFill="1" applyBorder="1" applyAlignment="1">
      <alignment horizontal="right" vertical="center"/>
    </xf>
    <xf numFmtId="179" fontId="14" fillId="34" borderId="15" xfId="0" applyNumberFormat="1" applyFont="1" applyFill="1" applyBorder="1" applyAlignment="1">
      <alignment horizontal="right" vertical="center"/>
    </xf>
    <xf numFmtId="0" fontId="14" fillId="34" borderId="24" xfId="0" applyFont="1" applyFill="1" applyBorder="1" applyAlignment="1">
      <alignment horizontal="center" vertical="center"/>
    </xf>
    <xf numFmtId="179" fontId="14" fillId="0" borderId="15" xfId="0" applyNumberFormat="1" applyFont="1" applyFill="1" applyBorder="1" applyAlignment="1">
      <alignment horizontal="right" vertical="center"/>
    </xf>
    <xf numFmtId="179" fontId="4" fillId="34" borderId="15" xfId="0" applyNumberFormat="1" applyFont="1" applyFill="1" applyBorder="1" applyAlignment="1">
      <alignment horizontal="right" vertical="center"/>
    </xf>
    <xf numFmtId="179" fontId="4" fillId="0" borderId="15" xfId="0" applyNumberFormat="1" applyFont="1" applyFill="1" applyBorder="1" applyAlignment="1">
      <alignment horizontal="right" vertical="center"/>
    </xf>
    <xf numFmtId="0" fontId="12" fillId="34" borderId="0" xfId="0" applyFont="1" applyFill="1" applyAlignment="1">
      <alignment horizontal="center" vertical="center"/>
    </xf>
    <xf numFmtId="0" fontId="4" fillId="34" borderId="20" xfId="0" applyFont="1" applyFill="1" applyBorder="1" applyAlignment="1">
      <alignment horizontal="center" vertical="center"/>
    </xf>
    <xf numFmtId="0" fontId="4" fillId="34" borderId="20" xfId="0" applyFont="1" applyFill="1" applyBorder="1" applyAlignment="1">
      <alignment horizontal="left" vertical="center"/>
    </xf>
    <xf numFmtId="0" fontId="1" fillId="34" borderId="20" xfId="0" applyFont="1" applyFill="1" applyBorder="1" applyAlignment="1">
      <alignment vertical="center"/>
    </xf>
    <xf numFmtId="181" fontId="1" fillId="34" borderId="20" xfId="0" applyNumberFormat="1" applyFont="1" applyFill="1" applyBorder="1" applyAlignment="1" applyProtection="1">
      <alignment horizontal="left" vertical="center"/>
      <protection locked="0"/>
    </xf>
    <xf numFmtId="177" fontId="1" fillId="34" borderId="20" xfId="0" applyNumberFormat="1" applyFont="1" applyFill="1" applyBorder="1" applyAlignment="1" applyProtection="1">
      <alignment horizontal="left" vertical="center"/>
      <protection locked="0"/>
    </xf>
    <xf numFmtId="0" fontId="14" fillId="34" borderId="20" xfId="0" applyFont="1" applyFill="1" applyBorder="1" applyAlignment="1">
      <alignment vertical="center"/>
    </xf>
    <xf numFmtId="0" fontId="14" fillId="34" borderId="20" xfId="0" applyFont="1" applyFill="1" applyBorder="1" applyAlignment="1">
      <alignment horizontal="center" vertical="center"/>
    </xf>
    <xf numFmtId="179" fontId="0" fillId="0" borderId="0" xfId="0" applyNumberFormat="1" applyFont="1" applyFill="1" applyAlignment="1">
      <alignment vertical="center"/>
    </xf>
    <xf numFmtId="181" fontId="0" fillId="0" borderId="0" xfId="0" applyNumberFormat="1" applyFont="1" applyFill="1" applyAlignment="1">
      <alignment horizontal="right" vertical="center"/>
    </xf>
    <xf numFmtId="0" fontId="4" fillId="0" borderId="15" xfId="0" applyFont="1" applyFill="1" applyBorder="1" applyAlignment="1">
      <alignment horizontal="left" vertical="center"/>
    </xf>
    <xf numFmtId="179" fontId="4" fillId="0" borderId="15" xfId="0" applyNumberFormat="1" applyFont="1" applyFill="1" applyBorder="1" applyAlignment="1">
      <alignment horizontal="right" vertical="center"/>
    </xf>
    <xf numFmtId="0" fontId="0" fillId="0" borderId="30" xfId="0" applyFont="1" applyFill="1" applyBorder="1" applyAlignment="1">
      <alignment horizontal="left" vertical="center" wrapText="1"/>
    </xf>
    <xf numFmtId="0" fontId="21" fillId="0" borderId="0" xfId="0" applyFont="1" applyFill="1" applyAlignment="1">
      <alignment horizontal="center" vertical="center"/>
    </xf>
    <xf numFmtId="0" fontId="21" fillId="0" borderId="0" xfId="0" applyFont="1" applyFill="1" applyAlignment="1">
      <alignment horizontal="center" vertical="center"/>
    </xf>
    <xf numFmtId="0" fontId="4" fillId="0" borderId="0" xfId="0" applyFont="1" applyFill="1" applyAlignment="1">
      <alignment/>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Hyperlink" xfId="23"/>
    <cellStyle name="常规_一般公共预算基本支出情况表" xfId="24"/>
    <cellStyle name="常规 15 2" xfId="25"/>
    <cellStyle name="60% - 强调文字颜色 3" xfId="26"/>
    <cellStyle name="Percent" xfId="27"/>
    <cellStyle name="常规_2012年基金收支预算草案12"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_2016年全省社会保险基金收支预算表细化" xfId="50"/>
    <cellStyle name="20% - 强调文字颜色 5" xfId="51"/>
    <cellStyle name="强调文字颜色 1" xfId="52"/>
    <cellStyle name="20% - 强调文字颜色 1" xfId="53"/>
    <cellStyle name="40% - 强调文字颜色 1" xfId="54"/>
    <cellStyle name="20% - 强调文字颜色 2" xfId="55"/>
    <cellStyle name="常规_EE70A06373940074E0430A0804CB0074" xfId="56"/>
    <cellStyle name="40% - 强调文字颜色 2" xfId="57"/>
    <cellStyle name="强调文字颜色 3" xfId="58"/>
    <cellStyle name="常规_20160105省级2016年预算情况表（最新）"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1" xfId="70"/>
    <cellStyle name="常规 2" xfId="71"/>
    <cellStyle name="常规_2016年省本级社会保险基金收支预算表细化" xfId="72"/>
    <cellStyle name="常规_Xl0000068" xfId="73"/>
    <cellStyle name="常规 11 2" xfId="74"/>
    <cellStyle name="常规 13" xfId="75"/>
    <cellStyle name="常规_2012年国有资本经营预算收支总表" xfId="76"/>
    <cellStyle name="常规_EF4B13E29A0421FAE0430A08200E21FA" xfId="77"/>
    <cellStyle name="常规_2007基金预算" xfId="78"/>
    <cellStyle name="常规 15"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Template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四"/>
      <sheetName val="表五"/>
      <sheetName val="表八"/>
      <sheetName val="表九"/>
      <sheetName val="表十"/>
      <sheetName val="表十一"/>
      <sheetName val="表十三"/>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zoomScaleSheetLayoutView="100" workbookViewId="0" topLeftCell="A1">
      <selection activeCell="A2" sqref="A2:B19"/>
    </sheetView>
  </sheetViews>
  <sheetFormatPr defaultColWidth="9.00390625" defaultRowHeight="14.25"/>
  <cols>
    <col min="1" max="1" width="14.75390625" style="0" customWidth="1"/>
    <col min="2" max="2" width="65.25390625" style="0" customWidth="1"/>
  </cols>
  <sheetData>
    <row r="1" spans="1:2" ht="27">
      <c r="A1" s="202" t="s">
        <v>0</v>
      </c>
      <c r="B1" s="203"/>
    </row>
    <row r="2" spans="1:2" ht="14.25">
      <c r="A2" s="204" t="s">
        <v>1</v>
      </c>
      <c r="B2" s="204" t="s">
        <v>2</v>
      </c>
    </row>
    <row r="3" spans="1:2" ht="14.25">
      <c r="A3" s="204" t="s">
        <v>3</v>
      </c>
      <c r="B3" s="204" t="s">
        <v>4</v>
      </c>
    </row>
    <row r="4" spans="1:2" ht="14.25">
      <c r="A4" s="204" t="s">
        <v>5</v>
      </c>
      <c r="B4" s="204" t="s">
        <v>6</v>
      </c>
    </row>
    <row r="5" spans="1:2" ht="14.25">
      <c r="A5" s="204" t="s">
        <v>7</v>
      </c>
      <c r="B5" s="204" t="s">
        <v>8</v>
      </c>
    </row>
    <row r="6" spans="1:2" ht="14.25">
      <c r="A6" s="204" t="s">
        <v>9</v>
      </c>
      <c r="B6" s="204" t="s">
        <v>10</v>
      </c>
    </row>
    <row r="7" spans="1:2" ht="14.25">
      <c r="A7" s="204" t="s">
        <v>11</v>
      </c>
      <c r="B7" s="204" t="s">
        <v>12</v>
      </c>
    </row>
    <row r="8" spans="1:2" ht="14.25">
      <c r="A8" s="204" t="s">
        <v>13</v>
      </c>
      <c r="B8" s="204" t="s">
        <v>14</v>
      </c>
    </row>
    <row r="9" spans="1:2" ht="14.25">
      <c r="A9" s="204" t="s">
        <v>15</v>
      </c>
      <c r="B9" s="204" t="s">
        <v>16</v>
      </c>
    </row>
    <row r="10" spans="1:2" ht="14.25">
      <c r="A10" s="204" t="s">
        <v>17</v>
      </c>
      <c r="B10" s="204" t="s">
        <v>18</v>
      </c>
    </row>
    <row r="11" spans="1:2" ht="14.25">
      <c r="A11" s="204" t="s">
        <v>19</v>
      </c>
      <c r="B11" s="204" t="s">
        <v>20</v>
      </c>
    </row>
    <row r="12" spans="1:2" ht="14.25">
      <c r="A12" s="204" t="s">
        <v>21</v>
      </c>
      <c r="B12" s="204" t="s">
        <v>22</v>
      </c>
    </row>
    <row r="13" spans="1:2" ht="14.25">
      <c r="A13" s="204" t="s">
        <v>23</v>
      </c>
      <c r="B13" s="204" t="s">
        <v>24</v>
      </c>
    </row>
    <row r="14" spans="1:2" ht="14.25">
      <c r="A14" s="204" t="s">
        <v>25</v>
      </c>
      <c r="B14" s="204" t="s">
        <v>26</v>
      </c>
    </row>
    <row r="15" spans="1:2" ht="14.25">
      <c r="A15" s="204" t="s">
        <v>27</v>
      </c>
      <c r="B15" s="204" t="s">
        <v>28</v>
      </c>
    </row>
    <row r="16" spans="1:2" ht="14.25">
      <c r="A16" s="204" t="s">
        <v>29</v>
      </c>
      <c r="B16" s="204" t="s">
        <v>30</v>
      </c>
    </row>
    <row r="17" spans="1:2" ht="14.25">
      <c r="A17" s="204" t="s">
        <v>31</v>
      </c>
      <c r="B17" s="204" t="s">
        <v>32</v>
      </c>
    </row>
    <row r="18" spans="1:2" ht="14.25">
      <c r="A18" s="204" t="s">
        <v>33</v>
      </c>
      <c r="B18" s="204" t="s">
        <v>34</v>
      </c>
    </row>
    <row r="19" spans="1:2" ht="14.25">
      <c r="A19" s="204" t="s">
        <v>35</v>
      </c>
      <c r="B19" s="204" t="s">
        <v>36</v>
      </c>
    </row>
  </sheetData>
  <sheetProtection/>
  <mergeCells count="1">
    <mergeCell ref="A1:B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11"/>
  <sheetViews>
    <sheetView workbookViewId="0" topLeftCell="A1">
      <selection activeCell="C25" sqref="C25"/>
    </sheetView>
  </sheetViews>
  <sheetFormatPr defaultColWidth="9.00390625" defaultRowHeight="14.25"/>
  <cols>
    <col min="1" max="1" width="40.50390625" style="77" customWidth="1"/>
    <col min="2" max="2" width="14.375" style="78" customWidth="1"/>
    <col min="3" max="16384" width="9.00390625" style="77" customWidth="1"/>
  </cols>
  <sheetData>
    <row r="1" spans="1:2" ht="30" customHeight="1">
      <c r="A1" s="99" t="s">
        <v>18</v>
      </c>
      <c r="B1" s="99"/>
    </row>
    <row r="2" spans="1:2" ht="22.5" customHeight="1">
      <c r="A2" s="100"/>
      <c r="B2" s="80" t="s">
        <v>37</v>
      </c>
    </row>
    <row r="3" spans="1:2" ht="18" customHeight="1">
      <c r="A3" s="97" t="s">
        <v>773</v>
      </c>
      <c r="B3" s="98" t="s">
        <v>39</v>
      </c>
    </row>
    <row r="4" spans="1:2" ht="18" customHeight="1">
      <c r="A4" s="101" t="s">
        <v>40</v>
      </c>
      <c r="B4" s="98"/>
    </row>
    <row r="5" spans="1:2" ht="18" customHeight="1">
      <c r="A5" s="102" t="s">
        <v>858</v>
      </c>
      <c r="B5" s="103">
        <v>25</v>
      </c>
    </row>
    <row r="6" spans="1:2" ht="18" customHeight="1">
      <c r="A6" s="102" t="s">
        <v>859</v>
      </c>
      <c r="B6" s="88"/>
    </row>
    <row r="7" spans="1:2" ht="18" customHeight="1">
      <c r="A7" s="102" t="s">
        <v>860</v>
      </c>
      <c r="B7" s="88"/>
    </row>
    <row r="8" spans="1:2" ht="18" customHeight="1">
      <c r="A8" s="95" t="s">
        <v>861</v>
      </c>
      <c r="B8" s="88"/>
    </row>
    <row r="9" spans="1:2" ht="18" customHeight="1">
      <c r="A9" s="104" t="s">
        <v>65</v>
      </c>
      <c r="B9" s="105">
        <v>531</v>
      </c>
    </row>
    <row r="10" spans="1:2" ht="18" customHeight="1">
      <c r="A10" s="104" t="s">
        <v>862</v>
      </c>
      <c r="B10" s="105">
        <v>56564</v>
      </c>
    </row>
    <row r="11" spans="1:2" ht="18" customHeight="1">
      <c r="A11" s="93" t="s">
        <v>71</v>
      </c>
      <c r="B11" s="106">
        <f>SUM(B5,B9,B10)</f>
        <v>57120</v>
      </c>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5.7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sheetData>
  <sheetProtection/>
  <protectedRanges>
    <protectedRange sqref="B5:B8" name="区域1"/>
  </protectedRanges>
  <mergeCells count="1">
    <mergeCell ref="A1:B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231"/>
  <sheetViews>
    <sheetView workbookViewId="0" topLeftCell="A1">
      <selection activeCell="F16" sqref="F16"/>
    </sheetView>
  </sheetViews>
  <sheetFormatPr defaultColWidth="9.00390625" defaultRowHeight="14.25"/>
  <cols>
    <col min="1" max="1" width="57.625" style="77" customWidth="1"/>
    <col min="2" max="2" width="15.625" style="78" customWidth="1"/>
    <col min="3" max="16384" width="9.00390625" style="77" customWidth="1"/>
  </cols>
  <sheetData>
    <row r="1" spans="1:2" ht="14.25">
      <c r="A1" s="79" t="s">
        <v>20</v>
      </c>
      <c r="B1" s="79"/>
    </row>
    <row r="2" spans="1:2" ht="18" customHeight="1">
      <c r="A2" s="79"/>
      <c r="B2" s="79"/>
    </row>
    <row r="3" ht="22.5" customHeight="1">
      <c r="B3" s="78" t="s">
        <v>37</v>
      </c>
    </row>
    <row r="4" spans="1:2" ht="18" customHeight="1">
      <c r="A4" s="97" t="s">
        <v>773</v>
      </c>
      <c r="B4" s="98" t="s">
        <v>39</v>
      </c>
    </row>
    <row r="5" spans="1:2" ht="18" customHeight="1">
      <c r="A5" s="85" t="s">
        <v>863</v>
      </c>
      <c r="B5" s="86">
        <f>SUM(B6,B11,B15)</f>
        <v>2</v>
      </c>
    </row>
    <row r="6" spans="1:2" ht="18" customHeight="1">
      <c r="A6" s="87" t="s">
        <v>864</v>
      </c>
      <c r="B6" s="86">
        <f>SUM(B7:B10)</f>
        <v>0</v>
      </c>
    </row>
    <row r="7" spans="1:2" ht="18" customHeight="1">
      <c r="A7" s="87" t="s">
        <v>865</v>
      </c>
      <c r="B7" s="88"/>
    </row>
    <row r="8" spans="1:2" ht="18" customHeight="1">
      <c r="A8" s="87" t="s">
        <v>866</v>
      </c>
      <c r="B8" s="88"/>
    </row>
    <row r="9" spans="1:2" ht="18" customHeight="1">
      <c r="A9" s="87" t="s">
        <v>867</v>
      </c>
      <c r="B9" s="88"/>
    </row>
    <row r="10" spans="1:2" ht="18" customHeight="1">
      <c r="A10" s="87" t="s">
        <v>868</v>
      </c>
      <c r="B10" s="88"/>
    </row>
    <row r="11" spans="1:2" ht="18" customHeight="1">
      <c r="A11" s="87" t="s">
        <v>869</v>
      </c>
      <c r="B11" s="86">
        <f>SUM(B12:B14)</f>
        <v>2</v>
      </c>
    </row>
    <row r="12" spans="1:2" ht="18" customHeight="1">
      <c r="A12" s="87" t="s">
        <v>870</v>
      </c>
      <c r="B12" s="88"/>
    </row>
    <row r="13" spans="1:2" ht="18" customHeight="1">
      <c r="A13" s="87" t="s">
        <v>871</v>
      </c>
      <c r="B13" s="88"/>
    </row>
    <row r="14" spans="1:2" ht="18" customHeight="1">
      <c r="A14" s="87" t="s">
        <v>872</v>
      </c>
      <c r="B14" s="88">
        <v>2</v>
      </c>
    </row>
    <row r="15" spans="1:2" ht="18" customHeight="1">
      <c r="A15" s="87" t="s">
        <v>873</v>
      </c>
      <c r="B15" s="86">
        <f>SUM(B16:B17)</f>
        <v>0</v>
      </c>
    </row>
    <row r="16" spans="1:2" ht="18" customHeight="1">
      <c r="A16" s="89" t="s">
        <v>874</v>
      </c>
      <c r="B16" s="88"/>
    </row>
    <row r="17" spans="1:2" ht="18" customHeight="1">
      <c r="A17" s="89" t="s">
        <v>875</v>
      </c>
      <c r="B17" s="88"/>
    </row>
    <row r="18" spans="1:2" ht="18" customHeight="1">
      <c r="A18" s="85" t="s">
        <v>876</v>
      </c>
      <c r="B18" s="86">
        <f>SUM(B19,B23,B27)</f>
        <v>7</v>
      </c>
    </row>
    <row r="19" spans="1:2" ht="18" customHeight="1">
      <c r="A19" s="87" t="s">
        <v>877</v>
      </c>
      <c r="B19" s="86">
        <f>SUM(B20:B22)</f>
        <v>0</v>
      </c>
    </row>
    <row r="20" spans="1:2" ht="18" customHeight="1">
      <c r="A20" s="87" t="s">
        <v>878</v>
      </c>
      <c r="B20" s="88"/>
    </row>
    <row r="21" spans="1:2" ht="18" customHeight="1">
      <c r="A21" s="87" t="s">
        <v>879</v>
      </c>
      <c r="B21" s="88"/>
    </row>
    <row r="22" spans="1:2" ht="18" customHeight="1">
      <c r="A22" s="87" t="s">
        <v>880</v>
      </c>
      <c r="B22" s="88"/>
    </row>
    <row r="23" spans="1:2" ht="18" customHeight="1">
      <c r="A23" s="87" t="s">
        <v>881</v>
      </c>
      <c r="B23" s="86">
        <f>SUM(B24:B26)</f>
        <v>7</v>
      </c>
    </row>
    <row r="24" spans="1:2" ht="18" customHeight="1">
      <c r="A24" s="87" t="s">
        <v>878</v>
      </c>
      <c r="B24" s="88">
        <v>7</v>
      </c>
    </row>
    <row r="25" spans="1:2" ht="18" customHeight="1">
      <c r="A25" s="87" t="s">
        <v>879</v>
      </c>
      <c r="B25" s="88"/>
    </row>
    <row r="26" spans="1:2" ht="18" customHeight="1">
      <c r="A26" s="90" t="s">
        <v>882</v>
      </c>
      <c r="B26" s="88"/>
    </row>
    <row r="27" spans="1:2" ht="18" customHeight="1">
      <c r="A27" s="87" t="s">
        <v>883</v>
      </c>
      <c r="B27" s="86">
        <f>SUM(B28:B29)</f>
        <v>0</v>
      </c>
    </row>
    <row r="28" spans="1:2" ht="18" customHeight="1">
      <c r="A28" s="89" t="s">
        <v>879</v>
      </c>
      <c r="B28" s="88"/>
    </row>
    <row r="29" spans="1:2" ht="18" customHeight="1">
      <c r="A29" s="89" t="s">
        <v>884</v>
      </c>
      <c r="B29" s="88"/>
    </row>
    <row r="30" spans="1:2" ht="18" customHeight="1">
      <c r="A30" s="85" t="s">
        <v>885</v>
      </c>
      <c r="B30" s="86">
        <f>SUM(B31:B32)</f>
        <v>0</v>
      </c>
    </row>
    <row r="31" spans="1:2" ht="18" customHeight="1">
      <c r="A31" s="85" t="s">
        <v>886</v>
      </c>
      <c r="B31" s="88"/>
    </row>
    <row r="32" spans="1:2" ht="18" customHeight="1">
      <c r="A32" s="85" t="s">
        <v>887</v>
      </c>
      <c r="B32" s="86">
        <f>SUM(B33:B36)</f>
        <v>0</v>
      </c>
    </row>
    <row r="33" spans="1:2" ht="18" customHeight="1">
      <c r="A33" s="85" t="s">
        <v>888</v>
      </c>
      <c r="B33" s="88"/>
    </row>
    <row r="34" spans="1:2" ht="18" customHeight="1">
      <c r="A34" s="85" t="s">
        <v>889</v>
      </c>
      <c r="B34" s="88"/>
    </row>
    <row r="35" spans="1:2" ht="18" customHeight="1">
      <c r="A35" s="85" t="s">
        <v>890</v>
      </c>
      <c r="B35" s="88"/>
    </row>
    <row r="36" spans="1:2" ht="18" customHeight="1">
      <c r="A36" s="85" t="s">
        <v>891</v>
      </c>
      <c r="B36" s="88"/>
    </row>
    <row r="37" spans="1:2" ht="18" customHeight="1">
      <c r="A37" s="85" t="s">
        <v>892</v>
      </c>
      <c r="B37" s="86">
        <f>SUM(B38,B51,B55:B56,B62,B66,B70,B74,B80)</f>
        <v>40124</v>
      </c>
    </row>
    <row r="38" spans="1:2" s="76" customFormat="1" ht="18" customHeight="1">
      <c r="A38" s="85" t="s">
        <v>893</v>
      </c>
      <c r="B38" s="86">
        <f>SUM(B39:B50)</f>
        <v>40099</v>
      </c>
    </row>
    <row r="39" spans="1:2" ht="18" customHeight="1">
      <c r="A39" s="90" t="s">
        <v>894</v>
      </c>
      <c r="B39" s="88">
        <v>30896</v>
      </c>
    </row>
    <row r="40" spans="1:2" ht="18" customHeight="1">
      <c r="A40" s="90" t="s">
        <v>895</v>
      </c>
      <c r="B40" s="88"/>
    </row>
    <row r="41" spans="1:2" ht="18" customHeight="1">
      <c r="A41" s="90" t="s">
        <v>896</v>
      </c>
      <c r="B41" s="88"/>
    </row>
    <row r="42" spans="1:2" ht="18" customHeight="1">
      <c r="A42" s="90" t="s">
        <v>897</v>
      </c>
      <c r="B42" s="88">
        <v>50</v>
      </c>
    </row>
    <row r="43" spans="1:2" ht="18" customHeight="1">
      <c r="A43" s="90" t="s">
        <v>898</v>
      </c>
      <c r="B43" s="88"/>
    </row>
    <row r="44" spans="1:2" ht="18" customHeight="1">
      <c r="A44" s="90" t="s">
        <v>899</v>
      </c>
      <c r="B44" s="88"/>
    </row>
    <row r="45" spans="1:2" ht="18" customHeight="1">
      <c r="A45" s="90" t="s">
        <v>900</v>
      </c>
      <c r="B45" s="88"/>
    </row>
    <row r="46" spans="1:2" ht="18" customHeight="1">
      <c r="A46" s="90" t="s">
        <v>901</v>
      </c>
      <c r="B46" s="88"/>
    </row>
    <row r="47" spans="1:2" ht="18" customHeight="1">
      <c r="A47" s="90" t="s">
        <v>902</v>
      </c>
      <c r="B47" s="88"/>
    </row>
    <row r="48" spans="1:2" ht="18" customHeight="1">
      <c r="A48" s="90" t="s">
        <v>903</v>
      </c>
      <c r="B48" s="88"/>
    </row>
    <row r="49" spans="1:2" ht="18" customHeight="1">
      <c r="A49" s="90" t="s">
        <v>904</v>
      </c>
      <c r="B49" s="88"/>
    </row>
    <row r="50" spans="1:2" ht="18" customHeight="1">
      <c r="A50" s="90" t="s">
        <v>905</v>
      </c>
      <c r="B50" s="88">
        <v>9153</v>
      </c>
    </row>
    <row r="51" spans="1:2" ht="18" customHeight="1">
      <c r="A51" s="85" t="s">
        <v>906</v>
      </c>
      <c r="B51" s="86">
        <f>SUM(B52:B54)</f>
        <v>0</v>
      </c>
    </row>
    <row r="52" spans="1:2" ht="18" customHeight="1">
      <c r="A52" s="90" t="s">
        <v>894</v>
      </c>
      <c r="B52" s="88"/>
    </row>
    <row r="53" spans="1:2" ht="18" customHeight="1">
      <c r="A53" s="90" t="s">
        <v>895</v>
      </c>
      <c r="B53" s="88"/>
    </row>
    <row r="54" spans="1:2" ht="18" customHeight="1">
      <c r="A54" s="90" t="s">
        <v>907</v>
      </c>
      <c r="B54" s="88"/>
    </row>
    <row r="55" spans="1:2" ht="18" customHeight="1">
      <c r="A55" s="85" t="s">
        <v>908</v>
      </c>
      <c r="B55" s="88"/>
    </row>
    <row r="56" spans="1:2" ht="18" customHeight="1">
      <c r="A56" s="85" t="s">
        <v>909</v>
      </c>
      <c r="B56" s="86">
        <f>SUM(B57:B61)</f>
        <v>0</v>
      </c>
    </row>
    <row r="57" spans="1:2" ht="18" customHeight="1">
      <c r="A57" s="90" t="s">
        <v>910</v>
      </c>
      <c r="B57" s="88"/>
    </row>
    <row r="58" spans="1:2" ht="18" customHeight="1">
      <c r="A58" s="90" t="s">
        <v>911</v>
      </c>
      <c r="B58" s="88"/>
    </row>
    <row r="59" spans="1:2" ht="18" customHeight="1">
      <c r="A59" s="90" t="s">
        <v>912</v>
      </c>
      <c r="B59" s="88"/>
    </row>
    <row r="60" spans="1:2" ht="18" customHeight="1">
      <c r="A60" s="90" t="s">
        <v>913</v>
      </c>
      <c r="B60" s="88"/>
    </row>
    <row r="61" spans="1:2" ht="18" customHeight="1">
      <c r="A61" s="90" t="s">
        <v>914</v>
      </c>
      <c r="B61" s="88"/>
    </row>
    <row r="62" spans="1:2" ht="18" customHeight="1">
      <c r="A62" s="85" t="s">
        <v>915</v>
      </c>
      <c r="B62" s="86">
        <f>SUM(B63:B65)</f>
        <v>25</v>
      </c>
    </row>
    <row r="63" spans="1:2" ht="18" customHeight="1">
      <c r="A63" s="85" t="s">
        <v>916</v>
      </c>
      <c r="B63" s="88"/>
    </row>
    <row r="64" spans="1:2" ht="18" customHeight="1">
      <c r="A64" s="85" t="s">
        <v>917</v>
      </c>
      <c r="B64" s="88"/>
    </row>
    <row r="65" spans="1:2" ht="18" customHeight="1">
      <c r="A65" s="85" t="s">
        <v>918</v>
      </c>
      <c r="B65" s="88">
        <v>25</v>
      </c>
    </row>
    <row r="66" spans="1:2" ht="18" customHeight="1">
      <c r="A66" s="85" t="s">
        <v>919</v>
      </c>
      <c r="B66" s="86">
        <f>SUM(B67:B69)</f>
        <v>0</v>
      </c>
    </row>
    <row r="67" spans="1:2" ht="18" customHeight="1">
      <c r="A67" s="89" t="s">
        <v>894</v>
      </c>
      <c r="B67" s="88"/>
    </row>
    <row r="68" spans="1:2" ht="18" customHeight="1">
      <c r="A68" s="89" t="s">
        <v>895</v>
      </c>
      <c r="B68" s="88"/>
    </row>
    <row r="69" spans="1:2" ht="18" customHeight="1">
      <c r="A69" s="91" t="s">
        <v>920</v>
      </c>
      <c r="B69" s="88"/>
    </row>
    <row r="70" spans="1:2" ht="18" customHeight="1">
      <c r="A70" s="85" t="s">
        <v>921</v>
      </c>
      <c r="B70" s="86">
        <f>SUM(B71:B73)</f>
        <v>0</v>
      </c>
    </row>
    <row r="71" spans="1:2" ht="18" customHeight="1">
      <c r="A71" s="89" t="s">
        <v>894</v>
      </c>
      <c r="B71" s="88"/>
    </row>
    <row r="72" spans="1:2" ht="18" customHeight="1">
      <c r="A72" s="89" t="s">
        <v>895</v>
      </c>
      <c r="B72" s="88"/>
    </row>
    <row r="73" spans="1:2" ht="18" customHeight="1">
      <c r="A73" s="89" t="s">
        <v>922</v>
      </c>
      <c r="B73" s="88"/>
    </row>
    <row r="74" spans="1:2" ht="18" customHeight="1">
      <c r="A74" s="85" t="s">
        <v>923</v>
      </c>
      <c r="B74" s="86">
        <f>SUM(B75:B79)</f>
        <v>0</v>
      </c>
    </row>
    <row r="75" spans="1:2" ht="18" customHeight="1">
      <c r="A75" s="89" t="s">
        <v>910</v>
      </c>
      <c r="B75" s="88"/>
    </row>
    <row r="76" spans="1:2" ht="18" customHeight="1">
      <c r="A76" s="89" t="s">
        <v>911</v>
      </c>
      <c r="B76" s="88"/>
    </row>
    <row r="77" spans="1:2" ht="18" customHeight="1">
      <c r="A77" s="89" t="s">
        <v>912</v>
      </c>
      <c r="B77" s="88"/>
    </row>
    <row r="78" spans="1:2" ht="18" customHeight="1">
      <c r="A78" s="89" t="s">
        <v>913</v>
      </c>
      <c r="B78" s="88"/>
    </row>
    <row r="79" spans="1:2" ht="18" customHeight="1">
      <c r="A79" s="89" t="s">
        <v>924</v>
      </c>
      <c r="B79" s="88"/>
    </row>
    <row r="80" spans="1:2" ht="18" customHeight="1">
      <c r="A80" s="85" t="s">
        <v>925</v>
      </c>
      <c r="B80" s="86">
        <f>SUM(B81:B82)</f>
        <v>0</v>
      </c>
    </row>
    <row r="81" spans="1:2" ht="18" customHeight="1">
      <c r="A81" s="89" t="s">
        <v>916</v>
      </c>
      <c r="B81" s="88"/>
    </row>
    <row r="82" spans="1:2" ht="18" customHeight="1">
      <c r="A82" s="89" t="s">
        <v>926</v>
      </c>
      <c r="B82" s="88"/>
    </row>
    <row r="83" spans="1:2" ht="18" customHeight="1">
      <c r="A83" s="85" t="s">
        <v>927</v>
      </c>
      <c r="B83" s="86">
        <f>SUM(B84,B89,B94,B99,B102)</f>
        <v>0</v>
      </c>
    </row>
    <row r="84" spans="1:2" ht="18" customHeight="1">
      <c r="A84" s="90" t="s">
        <v>928</v>
      </c>
      <c r="B84" s="86">
        <f>SUM(B85:B88)</f>
        <v>0</v>
      </c>
    </row>
    <row r="85" spans="1:2" ht="18" customHeight="1">
      <c r="A85" s="90" t="s">
        <v>879</v>
      </c>
      <c r="B85" s="88"/>
    </row>
    <row r="86" spans="1:2" ht="18" customHeight="1">
      <c r="A86" s="90" t="s">
        <v>929</v>
      </c>
      <c r="B86" s="88"/>
    </row>
    <row r="87" spans="1:2" ht="18" customHeight="1">
      <c r="A87" s="90" t="s">
        <v>930</v>
      </c>
      <c r="B87" s="88"/>
    </row>
    <row r="88" spans="1:2" ht="18" customHeight="1">
      <c r="A88" s="90" t="s">
        <v>931</v>
      </c>
      <c r="B88" s="88"/>
    </row>
    <row r="89" spans="1:2" ht="18" customHeight="1">
      <c r="A89" s="90" t="s">
        <v>932</v>
      </c>
      <c r="B89" s="86">
        <f>SUM(B90:B93)</f>
        <v>0</v>
      </c>
    </row>
    <row r="90" spans="1:2" ht="18" customHeight="1">
      <c r="A90" s="90" t="s">
        <v>879</v>
      </c>
      <c r="B90" s="88"/>
    </row>
    <row r="91" spans="1:2" ht="18" customHeight="1">
      <c r="A91" s="90" t="s">
        <v>929</v>
      </c>
      <c r="B91" s="88"/>
    </row>
    <row r="92" spans="1:2" ht="18" customHeight="1">
      <c r="A92" s="90" t="s">
        <v>933</v>
      </c>
      <c r="B92" s="88"/>
    </row>
    <row r="93" spans="1:2" ht="18" customHeight="1">
      <c r="A93" s="90" t="s">
        <v>934</v>
      </c>
      <c r="B93" s="88"/>
    </row>
    <row r="94" spans="1:2" ht="18" customHeight="1">
      <c r="A94" s="90" t="s">
        <v>935</v>
      </c>
      <c r="B94" s="86">
        <f>SUM(B95:B98)</f>
        <v>0</v>
      </c>
    </row>
    <row r="95" spans="1:2" ht="18" customHeight="1">
      <c r="A95" s="90" t="s">
        <v>936</v>
      </c>
      <c r="B95" s="88"/>
    </row>
    <row r="96" spans="1:2" ht="18" customHeight="1">
      <c r="A96" s="90" t="s">
        <v>937</v>
      </c>
      <c r="B96" s="88"/>
    </row>
    <row r="97" spans="1:2" ht="18" customHeight="1">
      <c r="A97" s="90" t="s">
        <v>938</v>
      </c>
      <c r="B97" s="88"/>
    </row>
    <row r="98" spans="1:2" ht="18" customHeight="1">
      <c r="A98" s="90" t="s">
        <v>939</v>
      </c>
      <c r="B98" s="88"/>
    </row>
    <row r="99" spans="1:2" ht="18" customHeight="1">
      <c r="A99" s="89" t="s">
        <v>940</v>
      </c>
      <c r="B99" s="86">
        <f>SUM(B100:B101)</f>
        <v>0</v>
      </c>
    </row>
    <row r="100" spans="1:2" ht="18" customHeight="1">
      <c r="A100" s="89" t="s">
        <v>879</v>
      </c>
      <c r="B100" s="88"/>
    </row>
    <row r="101" spans="1:2" ht="18" customHeight="1">
      <c r="A101" s="89" t="s">
        <v>941</v>
      </c>
      <c r="B101" s="88"/>
    </row>
    <row r="102" spans="1:2" ht="18" customHeight="1">
      <c r="A102" s="89" t="s">
        <v>942</v>
      </c>
      <c r="B102" s="86">
        <f>SUM(B103:B106)</f>
        <v>0</v>
      </c>
    </row>
    <row r="103" spans="1:2" ht="18" customHeight="1">
      <c r="A103" s="89" t="s">
        <v>936</v>
      </c>
      <c r="B103" s="88"/>
    </row>
    <row r="104" spans="1:2" ht="18" customHeight="1">
      <c r="A104" s="89" t="s">
        <v>937</v>
      </c>
      <c r="B104" s="88"/>
    </row>
    <row r="105" spans="1:2" ht="18" customHeight="1">
      <c r="A105" s="89" t="s">
        <v>938</v>
      </c>
      <c r="B105" s="88"/>
    </row>
    <row r="106" spans="1:2" ht="18" customHeight="1">
      <c r="A106" s="89" t="s">
        <v>943</v>
      </c>
      <c r="B106" s="88"/>
    </row>
    <row r="107" spans="1:2" ht="18" customHeight="1">
      <c r="A107" s="87" t="s">
        <v>944</v>
      </c>
      <c r="B107" s="86">
        <f>SUM(B108,B113,B118,B123,B132,B139,B148,B151,B154:B155)</f>
        <v>0</v>
      </c>
    </row>
    <row r="108" spans="1:2" ht="18" customHeight="1">
      <c r="A108" s="90" t="s">
        <v>945</v>
      </c>
      <c r="B108" s="86">
        <f>SUM(B109:B112)</f>
        <v>0</v>
      </c>
    </row>
    <row r="109" spans="1:2" ht="18" customHeight="1">
      <c r="A109" s="90" t="s">
        <v>605</v>
      </c>
      <c r="B109" s="88"/>
    </row>
    <row r="110" spans="1:2" ht="18" customHeight="1">
      <c r="A110" s="90" t="s">
        <v>607</v>
      </c>
      <c r="B110" s="88"/>
    </row>
    <row r="111" spans="1:2" ht="18" customHeight="1">
      <c r="A111" s="90" t="s">
        <v>946</v>
      </c>
      <c r="B111" s="88"/>
    </row>
    <row r="112" spans="1:2" ht="18" customHeight="1">
      <c r="A112" s="90" t="s">
        <v>947</v>
      </c>
      <c r="B112" s="88"/>
    </row>
    <row r="113" spans="1:2" ht="18" customHeight="1">
      <c r="A113" s="90" t="s">
        <v>948</v>
      </c>
      <c r="B113" s="86">
        <f>SUM(B114:B117)</f>
        <v>0</v>
      </c>
    </row>
    <row r="114" spans="1:2" ht="18" customHeight="1">
      <c r="A114" s="90" t="s">
        <v>946</v>
      </c>
      <c r="B114" s="88"/>
    </row>
    <row r="115" spans="1:2" ht="18" customHeight="1">
      <c r="A115" s="90" t="s">
        <v>949</v>
      </c>
      <c r="B115" s="88"/>
    </row>
    <row r="116" spans="1:2" ht="18" customHeight="1">
      <c r="A116" s="90" t="s">
        <v>950</v>
      </c>
      <c r="B116" s="88"/>
    </row>
    <row r="117" spans="1:2" ht="18" customHeight="1">
      <c r="A117" s="90" t="s">
        <v>951</v>
      </c>
      <c r="B117" s="88"/>
    </row>
    <row r="118" spans="1:2" ht="18" customHeight="1">
      <c r="A118" s="90" t="s">
        <v>952</v>
      </c>
      <c r="B118" s="86">
        <f>SUM(B119:B122)</f>
        <v>0</v>
      </c>
    </row>
    <row r="119" spans="1:2" ht="18" customHeight="1">
      <c r="A119" s="90" t="s">
        <v>953</v>
      </c>
      <c r="B119" s="88"/>
    </row>
    <row r="120" spans="1:2" ht="18" customHeight="1">
      <c r="A120" s="90" t="s">
        <v>954</v>
      </c>
      <c r="B120" s="88"/>
    </row>
    <row r="121" spans="1:2" ht="18" customHeight="1">
      <c r="A121" s="90" t="s">
        <v>955</v>
      </c>
      <c r="B121" s="88"/>
    </row>
    <row r="122" spans="1:2" ht="18" customHeight="1">
      <c r="A122" s="90" t="s">
        <v>956</v>
      </c>
      <c r="B122" s="88"/>
    </row>
    <row r="123" spans="1:2" ht="18" customHeight="1">
      <c r="A123" s="90" t="s">
        <v>957</v>
      </c>
      <c r="B123" s="86">
        <f>SUM(B124:B131)</f>
        <v>0</v>
      </c>
    </row>
    <row r="124" spans="1:2" ht="18" customHeight="1">
      <c r="A124" s="90" t="s">
        <v>958</v>
      </c>
      <c r="B124" s="88"/>
    </row>
    <row r="125" spans="1:2" ht="18" customHeight="1">
      <c r="A125" s="90" t="s">
        <v>959</v>
      </c>
      <c r="B125" s="88"/>
    </row>
    <row r="126" spans="1:2" ht="18" customHeight="1">
      <c r="A126" s="90" t="s">
        <v>960</v>
      </c>
      <c r="B126" s="88"/>
    </row>
    <row r="127" spans="1:2" ht="18" customHeight="1">
      <c r="A127" s="90" t="s">
        <v>961</v>
      </c>
      <c r="B127" s="88"/>
    </row>
    <row r="128" spans="1:2" ht="18" customHeight="1">
      <c r="A128" s="90" t="s">
        <v>962</v>
      </c>
      <c r="B128" s="88"/>
    </row>
    <row r="129" spans="1:2" ht="18" customHeight="1">
      <c r="A129" s="90" t="s">
        <v>963</v>
      </c>
      <c r="B129" s="88"/>
    </row>
    <row r="130" spans="1:2" ht="18" customHeight="1">
      <c r="A130" s="90" t="s">
        <v>964</v>
      </c>
      <c r="B130" s="88"/>
    </row>
    <row r="131" spans="1:2" ht="18" customHeight="1">
      <c r="A131" s="90" t="s">
        <v>965</v>
      </c>
      <c r="B131" s="88"/>
    </row>
    <row r="132" spans="1:2" ht="18" customHeight="1">
      <c r="A132" s="90" t="s">
        <v>966</v>
      </c>
      <c r="B132" s="86">
        <f>SUM(B133:B138)</f>
        <v>0</v>
      </c>
    </row>
    <row r="133" spans="1:2" ht="18" customHeight="1">
      <c r="A133" s="90" t="s">
        <v>967</v>
      </c>
      <c r="B133" s="88"/>
    </row>
    <row r="134" spans="1:2" ht="18" customHeight="1">
      <c r="A134" s="90" t="s">
        <v>968</v>
      </c>
      <c r="B134" s="88"/>
    </row>
    <row r="135" spans="1:2" ht="18" customHeight="1">
      <c r="A135" s="90" t="s">
        <v>969</v>
      </c>
      <c r="B135" s="88"/>
    </row>
    <row r="136" spans="1:2" ht="18" customHeight="1">
      <c r="A136" s="90" t="s">
        <v>970</v>
      </c>
      <c r="B136" s="88"/>
    </row>
    <row r="137" spans="1:2" ht="18" customHeight="1">
      <c r="A137" s="90" t="s">
        <v>971</v>
      </c>
      <c r="B137" s="88"/>
    </row>
    <row r="138" spans="1:2" ht="18" customHeight="1">
      <c r="A138" s="90" t="s">
        <v>972</v>
      </c>
      <c r="B138" s="88"/>
    </row>
    <row r="139" spans="1:2" ht="18" customHeight="1">
      <c r="A139" s="90" t="s">
        <v>973</v>
      </c>
      <c r="B139" s="86">
        <f>SUM(B140:B147)</f>
        <v>0</v>
      </c>
    </row>
    <row r="140" spans="1:2" ht="18" customHeight="1">
      <c r="A140" s="90" t="s">
        <v>974</v>
      </c>
      <c r="B140" s="88"/>
    </row>
    <row r="141" spans="1:2" ht="18" customHeight="1">
      <c r="A141" s="90" t="s">
        <v>975</v>
      </c>
      <c r="B141" s="88"/>
    </row>
    <row r="142" spans="1:2" ht="18" customHeight="1">
      <c r="A142" s="90" t="s">
        <v>976</v>
      </c>
      <c r="B142" s="88"/>
    </row>
    <row r="143" spans="1:2" ht="18" customHeight="1">
      <c r="A143" s="90" t="s">
        <v>977</v>
      </c>
      <c r="B143" s="88"/>
    </row>
    <row r="144" spans="1:2" ht="18" customHeight="1">
      <c r="A144" s="90" t="s">
        <v>978</v>
      </c>
      <c r="B144" s="88"/>
    </row>
    <row r="145" spans="1:2" ht="18" customHeight="1">
      <c r="A145" s="90" t="s">
        <v>979</v>
      </c>
      <c r="B145" s="88"/>
    </row>
    <row r="146" spans="1:2" ht="18" customHeight="1">
      <c r="A146" s="90" t="s">
        <v>980</v>
      </c>
      <c r="B146" s="88"/>
    </row>
    <row r="147" spans="1:2" ht="18" customHeight="1">
      <c r="A147" s="90" t="s">
        <v>981</v>
      </c>
      <c r="B147" s="88"/>
    </row>
    <row r="148" spans="1:2" ht="18" customHeight="1">
      <c r="A148" s="90" t="s">
        <v>982</v>
      </c>
      <c r="B148" s="86">
        <f>SUM(B149:B150)</f>
        <v>0</v>
      </c>
    </row>
    <row r="149" spans="1:2" ht="18" customHeight="1">
      <c r="A149" s="89" t="s">
        <v>605</v>
      </c>
      <c r="B149" s="88"/>
    </row>
    <row r="150" spans="1:2" ht="18" customHeight="1">
      <c r="A150" s="89" t="s">
        <v>983</v>
      </c>
      <c r="B150" s="88"/>
    </row>
    <row r="151" spans="1:2" ht="18" customHeight="1">
      <c r="A151" s="90" t="s">
        <v>984</v>
      </c>
      <c r="B151" s="86">
        <f>SUM(B152:B153)</f>
        <v>0</v>
      </c>
    </row>
    <row r="152" spans="1:2" ht="18" customHeight="1">
      <c r="A152" s="89" t="s">
        <v>605</v>
      </c>
      <c r="B152" s="88"/>
    </row>
    <row r="153" spans="1:2" ht="18" customHeight="1">
      <c r="A153" s="89" t="s">
        <v>985</v>
      </c>
      <c r="B153" s="88"/>
    </row>
    <row r="154" spans="1:2" ht="18" customHeight="1">
      <c r="A154" s="90" t="s">
        <v>986</v>
      </c>
      <c r="B154" s="88"/>
    </row>
    <row r="155" spans="1:2" ht="18" customHeight="1">
      <c r="A155" s="90" t="s">
        <v>987</v>
      </c>
      <c r="B155" s="86">
        <f>SUM(B156:B158)</f>
        <v>0</v>
      </c>
    </row>
    <row r="156" spans="1:2" ht="18" customHeight="1">
      <c r="A156" s="89" t="s">
        <v>953</v>
      </c>
      <c r="B156" s="88"/>
    </row>
    <row r="157" spans="1:2" ht="18" customHeight="1">
      <c r="A157" s="89" t="s">
        <v>955</v>
      </c>
      <c r="B157" s="88"/>
    </row>
    <row r="158" spans="1:2" ht="18" customHeight="1">
      <c r="A158" s="89" t="s">
        <v>988</v>
      </c>
      <c r="B158" s="88"/>
    </row>
    <row r="159" spans="1:2" ht="18" customHeight="1">
      <c r="A159" s="87" t="s">
        <v>989</v>
      </c>
      <c r="B159" s="86">
        <f>SUM(B160)</f>
        <v>0</v>
      </c>
    </row>
    <row r="160" spans="1:2" ht="18" customHeight="1">
      <c r="A160" s="90" t="s">
        <v>990</v>
      </c>
      <c r="B160" s="86">
        <f>SUM(B161:B162)</f>
        <v>0</v>
      </c>
    </row>
    <row r="161" spans="1:2" ht="18" customHeight="1">
      <c r="A161" s="90" t="s">
        <v>991</v>
      </c>
      <c r="B161" s="88"/>
    </row>
    <row r="162" spans="1:2" ht="18" customHeight="1">
      <c r="A162" s="90" t="s">
        <v>992</v>
      </c>
      <c r="B162" s="88"/>
    </row>
    <row r="163" spans="1:2" ht="18" customHeight="1">
      <c r="A163" s="87" t="s">
        <v>993</v>
      </c>
      <c r="B163" s="86">
        <f>SUM(B164,B168,B177)</f>
        <v>12375</v>
      </c>
    </row>
    <row r="164" spans="1:2" ht="18" customHeight="1">
      <c r="A164" s="90" t="s">
        <v>994</v>
      </c>
      <c r="B164" s="88">
        <v>9976</v>
      </c>
    </row>
    <row r="165" spans="1:2" ht="18" customHeight="1">
      <c r="A165" s="90" t="s">
        <v>995</v>
      </c>
      <c r="B165" s="88"/>
    </row>
    <row r="166" spans="1:2" ht="18" customHeight="1">
      <c r="A166" s="90" t="s">
        <v>996</v>
      </c>
      <c r="B166" s="88">
        <v>9976</v>
      </c>
    </row>
    <row r="167" spans="1:2" ht="18" customHeight="1">
      <c r="A167" s="90" t="s">
        <v>997</v>
      </c>
      <c r="B167" s="88"/>
    </row>
    <row r="168" spans="1:2" ht="18" customHeight="1">
      <c r="A168" s="90" t="s">
        <v>998</v>
      </c>
      <c r="B168" s="86">
        <f>SUM(B169:B176)</f>
        <v>0</v>
      </c>
    </row>
    <row r="169" spans="1:2" ht="18" customHeight="1">
      <c r="A169" s="90" t="s">
        <v>999</v>
      </c>
      <c r="B169" s="88"/>
    </row>
    <row r="170" spans="1:2" ht="18" customHeight="1">
      <c r="A170" s="90" t="s">
        <v>1000</v>
      </c>
      <c r="B170" s="88"/>
    </row>
    <row r="171" spans="1:2" ht="18" customHeight="1">
      <c r="A171" s="90" t="s">
        <v>1001</v>
      </c>
      <c r="B171" s="88"/>
    </row>
    <row r="172" spans="1:2" ht="18" customHeight="1">
      <c r="A172" s="90" t="s">
        <v>1002</v>
      </c>
      <c r="B172" s="88"/>
    </row>
    <row r="173" spans="1:2" ht="18" customHeight="1">
      <c r="A173" s="90" t="s">
        <v>1003</v>
      </c>
      <c r="B173" s="88"/>
    </row>
    <row r="174" spans="1:2" ht="18" customHeight="1">
      <c r="A174" s="90" t="s">
        <v>1004</v>
      </c>
      <c r="B174" s="88"/>
    </row>
    <row r="175" spans="1:2" ht="18" customHeight="1">
      <c r="A175" s="90" t="s">
        <v>1005</v>
      </c>
      <c r="B175" s="88"/>
    </row>
    <row r="176" spans="1:2" ht="18" customHeight="1">
      <c r="A176" s="90" t="s">
        <v>1006</v>
      </c>
      <c r="B176" s="88"/>
    </row>
    <row r="177" spans="1:2" ht="18" customHeight="1">
      <c r="A177" s="90" t="s">
        <v>1007</v>
      </c>
      <c r="B177" s="86">
        <f>SUM(B178:B187)</f>
        <v>2399</v>
      </c>
    </row>
    <row r="178" spans="1:2" ht="18" customHeight="1">
      <c r="A178" s="90" t="s">
        <v>1008</v>
      </c>
      <c r="B178" s="88">
        <v>2016</v>
      </c>
    </row>
    <row r="179" spans="1:2" ht="18" customHeight="1">
      <c r="A179" s="90" t="s">
        <v>1009</v>
      </c>
      <c r="B179" s="88">
        <v>228</v>
      </c>
    </row>
    <row r="180" spans="1:2" ht="18" customHeight="1">
      <c r="A180" s="90" t="s">
        <v>1010</v>
      </c>
      <c r="B180" s="88">
        <v>6</v>
      </c>
    </row>
    <row r="181" spans="1:2" ht="18" customHeight="1">
      <c r="A181" s="90" t="s">
        <v>1011</v>
      </c>
      <c r="B181" s="88"/>
    </row>
    <row r="182" spans="1:2" ht="18" customHeight="1">
      <c r="A182" s="90" t="s">
        <v>1012</v>
      </c>
      <c r="B182" s="88">
        <v>123</v>
      </c>
    </row>
    <row r="183" spans="1:2" ht="18" customHeight="1">
      <c r="A183" s="90" t="s">
        <v>1013</v>
      </c>
      <c r="B183" s="88"/>
    </row>
    <row r="184" spans="1:2" ht="18" customHeight="1">
      <c r="A184" s="90" t="s">
        <v>1014</v>
      </c>
      <c r="B184" s="88"/>
    </row>
    <row r="185" spans="1:2" ht="18" customHeight="1">
      <c r="A185" s="90" t="s">
        <v>1015</v>
      </c>
      <c r="B185" s="88"/>
    </row>
    <row r="186" spans="1:2" ht="18" customHeight="1">
      <c r="A186" s="90" t="s">
        <v>1016</v>
      </c>
      <c r="B186" s="88">
        <v>3</v>
      </c>
    </row>
    <row r="187" spans="1:2" ht="18" customHeight="1">
      <c r="A187" s="90" t="s">
        <v>1017</v>
      </c>
      <c r="B187" s="88">
        <v>23</v>
      </c>
    </row>
    <row r="188" spans="1:2" ht="18" customHeight="1">
      <c r="A188" s="87" t="s">
        <v>1018</v>
      </c>
      <c r="B188" s="86">
        <f>SUM(B189:B205)</f>
        <v>4612</v>
      </c>
    </row>
    <row r="189" spans="1:2" ht="18" customHeight="1">
      <c r="A189" s="87" t="s">
        <v>1019</v>
      </c>
      <c r="B189" s="88"/>
    </row>
    <row r="190" spans="1:2" ht="18" customHeight="1">
      <c r="A190" s="87" t="s">
        <v>1020</v>
      </c>
      <c r="B190" s="88"/>
    </row>
    <row r="191" spans="1:2" ht="18" customHeight="1">
      <c r="A191" s="87" t="s">
        <v>1021</v>
      </c>
      <c r="B191" s="88"/>
    </row>
    <row r="192" spans="1:2" ht="18" customHeight="1">
      <c r="A192" s="87" t="s">
        <v>1022</v>
      </c>
      <c r="B192" s="88">
        <v>4612</v>
      </c>
    </row>
    <row r="193" spans="1:2" ht="18" customHeight="1">
      <c r="A193" s="87" t="s">
        <v>1023</v>
      </c>
      <c r="B193" s="88"/>
    </row>
    <row r="194" spans="1:2" ht="18" customHeight="1">
      <c r="A194" s="87" t="s">
        <v>1024</v>
      </c>
      <c r="B194" s="88"/>
    </row>
    <row r="195" spans="1:2" ht="18" customHeight="1">
      <c r="A195" s="87" t="s">
        <v>1025</v>
      </c>
      <c r="B195" s="88"/>
    </row>
    <row r="196" spans="1:2" ht="18" customHeight="1">
      <c r="A196" s="87" t="s">
        <v>1026</v>
      </c>
      <c r="B196" s="88"/>
    </row>
    <row r="197" spans="1:2" ht="18" customHeight="1">
      <c r="A197" s="87" t="s">
        <v>1027</v>
      </c>
      <c r="B197" s="88"/>
    </row>
    <row r="198" spans="1:2" ht="18" customHeight="1">
      <c r="A198" s="87" t="s">
        <v>1028</v>
      </c>
      <c r="B198" s="88"/>
    </row>
    <row r="199" spans="1:2" ht="18" customHeight="1">
      <c r="A199" s="87" t="s">
        <v>1029</v>
      </c>
      <c r="B199" s="88"/>
    </row>
    <row r="200" spans="1:2" ht="18" customHeight="1">
      <c r="A200" s="87" t="s">
        <v>1030</v>
      </c>
      <c r="B200" s="88"/>
    </row>
    <row r="201" spans="1:2" ht="18" customHeight="1">
      <c r="A201" s="87" t="s">
        <v>1031</v>
      </c>
      <c r="B201" s="88"/>
    </row>
    <row r="202" spans="1:2" ht="18" customHeight="1">
      <c r="A202" s="87" t="s">
        <v>1032</v>
      </c>
      <c r="B202" s="88"/>
    </row>
    <row r="203" spans="1:2" ht="18" customHeight="1">
      <c r="A203" s="87" t="s">
        <v>1033</v>
      </c>
      <c r="B203" s="88"/>
    </row>
    <row r="204" spans="1:2" ht="18" customHeight="1">
      <c r="A204" s="87" t="s">
        <v>1034</v>
      </c>
      <c r="B204" s="88"/>
    </row>
    <row r="205" spans="1:2" ht="18" customHeight="1">
      <c r="A205" s="87" t="s">
        <v>1035</v>
      </c>
      <c r="B205" s="88"/>
    </row>
    <row r="206" spans="1:2" ht="18" customHeight="1">
      <c r="A206" s="87" t="s">
        <v>1036</v>
      </c>
      <c r="B206" s="86">
        <f>SUM(B207:B223)</f>
        <v>0</v>
      </c>
    </row>
    <row r="207" spans="1:2" ht="18" customHeight="1">
      <c r="A207" s="87" t="s">
        <v>1037</v>
      </c>
      <c r="B207" s="92"/>
    </row>
    <row r="208" spans="1:2" ht="18" customHeight="1">
      <c r="A208" s="87" t="s">
        <v>1038</v>
      </c>
      <c r="B208" s="92"/>
    </row>
    <row r="209" spans="1:2" ht="18" customHeight="1">
      <c r="A209" s="87" t="s">
        <v>1039</v>
      </c>
      <c r="B209" s="88"/>
    </row>
    <row r="210" spans="1:2" ht="18" customHeight="1">
      <c r="A210" s="87" t="s">
        <v>1040</v>
      </c>
      <c r="B210" s="88"/>
    </row>
    <row r="211" spans="1:2" ht="18" customHeight="1">
      <c r="A211" s="87" t="s">
        <v>1041</v>
      </c>
      <c r="B211" s="88"/>
    </row>
    <row r="212" spans="1:2" ht="18" customHeight="1">
      <c r="A212" s="87" t="s">
        <v>1042</v>
      </c>
      <c r="B212" s="88"/>
    </row>
    <row r="213" spans="1:2" ht="18" customHeight="1">
      <c r="A213" s="87" t="s">
        <v>1043</v>
      </c>
      <c r="B213" s="88"/>
    </row>
    <row r="214" spans="1:2" ht="18" customHeight="1">
      <c r="A214" s="87" t="s">
        <v>1044</v>
      </c>
      <c r="B214" s="88"/>
    </row>
    <row r="215" spans="1:2" ht="18" customHeight="1">
      <c r="A215" s="87" t="s">
        <v>1045</v>
      </c>
      <c r="B215" s="88"/>
    </row>
    <row r="216" spans="1:2" ht="18" customHeight="1">
      <c r="A216" s="87" t="s">
        <v>1046</v>
      </c>
      <c r="B216" s="88"/>
    </row>
    <row r="217" spans="1:2" ht="18" customHeight="1">
      <c r="A217" s="87" t="s">
        <v>1047</v>
      </c>
      <c r="B217" s="88"/>
    </row>
    <row r="218" spans="1:2" ht="18" customHeight="1">
      <c r="A218" s="87" t="s">
        <v>1048</v>
      </c>
      <c r="B218" s="88"/>
    </row>
    <row r="219" spans="1:2" ht="18" customHeight="1">
      <c r="A219" s="87" t="s">
        <v>1049</v>
      </c>
      <c r="B219" s="88"/>
    </row>
    <row r="220" spans="1:2" ht="18" customHeight="1">
      <c r="A220" s="87" t="s">
        <v>1050</v>
      </c>
      <c r="B220" s="88"/>
    </row>
    <row r="221" spans="1:2" ht="18" customHeight="1">
      <c r="A221" s="87" t="s">
        <v>1051</v>
      </c>
      <c r="B221" s="92"/>
    </row>
    <row r="222" spans="1:2" ht="18" customHeight="1">
      <c r="A222" s="87" t="s">
        <v>1052</v>
      </c>
      <c r="B222" s="92"/>
    </row>
    <row r="223" spans="1:2" ht="18" customHeight="1">
      <c r="A223" s="87" t="s">
        <v>1053</v>
      </c>
      <c r="B223" s="92"/>
    </row>
    <row r="224" spans="1:2" ht="18" customHeight="1">
      <c r="A224" s="87"/>
      <c r="B224" s="92"/>
    </row>
    <row r="225" spans="1:2" ht="18" customHeight="1">
      <c r="A225" s="87"/>
      <c r="B225" s="92"/>
    </row>
    <row r="226" spans="1:2" ht="18" customHeight="1">
      <c r="A226" s="87"/>
      <c r="B226" s="92"/>
    </row>
    <row r="227" spans="1:2" ht="18" customHeight="1">
      <c r="A227" s="87"/>
      <c r="B227" s="92"/>
    </row>
    <row r="228" spans="1:2" ht="18" customHeight="1">
      <c r="A228" s="87"/>
      <c r="B228" s="92"/>
    </row>
    <row r="229" spans="1:2" ht="18" customHeight="1">
      <c r="A229" s="87"/>
      <c r="B229" s="92"/>
    </row>
    <row r="230" spans="1:2" ht="18" customHeight="1">
      <c r="A230" s="90"/>
      <c r="B230" s="92"/>
    </row>
    <row r="231" spans="1:2" ht="18" customHeight="1">
      <c r="A231" s="93" t="s">
        <v>97</v>
      </c>
      <c r="B231" s="86">
        <f>SUM(B5,B18,B30,B37,B83,B107,B159,B163,B188,B206)</f>
        <v>57120</v>
      </c>
    </row>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sheetData>
  <sheetProtection/>
  <protectedRanges>
    <protectedRange sqref="B7:B10 B13:B15 B17:B19 B21 B23:B26 B29:B40 B42:B45 B47:B52 B54:B58 B60:B63 B65:B68 B70:B73 B76:B79 B81:B84 B86:B89 B91:B98 B100:B105 B107:B114 B117:B122 B124:B125 B128:B132 B134 B136:B143 B145:B156 B168:B173" name="区域2"/>
    <protectedRange sqref="B170" name="区域2_1"/>
    <protectedRange sqref="B145:B153" name="区域2_2"/>
    <protectedRange sqref="B29:B31" name="区域2_3"/>
    <protectedRange sqref="B7:B10" name="区域2_4"/>
  </protectedRanges>
  <mergeCells count="1">
    <mergeCell ref="A1:B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247"/>
  <sheetViews>
    <sheetView workbookViewId="0" topLeftCell="A1">
      <selection activeCell="E31" sqref="E31"/>
    </sheetView>
  </sheetViews>
  <sheetFormatPr defaultColWidth="9.00390625" defaultRowHeight="14.25"/>
  <cols>
    <col min="1" max="1" width="57.625" style="77" customWidth="1"/>
    <col min="2" max="2" width="15.625" style="78" customWidth="1"/>
    <col min="3" max="16384" width="9.00390625" style="77" customWidth="1"/>
  </cols>
  <sheetData>
    <row r="1" spans="1:2" ht="14.25">
      <c r="A1" s="79" t="s">
        <v>22</v>
      </c>
      <c r="B1" s="79"/>
    </row>
    <row r="2" spans="1:2" ht="18" customHeight="1">
      <c r="A2" s="79"/>
      <c r="B2" s="79"/>
    </row>
    <row r="3" ht="22.5" customHeight="1">
      <c r="B3" s="80" t="s">
        <v>37</v>
      </c>
    </row>
    <row r="4" spans="1:2" ht="18" customHeight="1">
      <c r="A4" s="81" t="s">
        <v>1054</v>
      </c>
      <c r="B4" s="82"/>
    </row>
    <row r="5" spans="1:2" ht="18" customHeight="1">
      <c r="A5" s="83" t="s">
        <v>773</v>
      </c>
      <c r="B5" s="84" t="s">
        <v>39</v>
      </c>
    </row>
    <row r="6" spans="1:2" ht="18" customHeight="1">
      <c r="A6" s="85" t="s">
        <v>863</v>
      </c>
      <c r="B6" s="86">
        <f>SUM(B7,B12,B16)</f>
        <v>2</v>
      </c>
    </row>
    <row r="7" spans="1:2" ht="18" customHeight="1">
      <c r="A7" s="87" t="s">
        <v>864</v>
      </c>
      <c r="B7" s="86">
        <f>SUM(B8:B11)</f>
        <v>0</v>
      </c>
    </row>
    <row r="8" spans="1:2" ht="18" customHeight="1">
      <c r="A8" s="87" t="s">
        <v>865</v>
      </c>
      <c r="B8" s="88"/>
    </row>
    <row r="9" spans="1:2" ht="18" customHeight="1">
      <c r="A9" s="87" t="s">
        <v>866</v>
      </c>
      <c r="B9" s="88"/>
    </row>
    <row r="10" spans="1:2" ht="18" customHeight="1">
      <c r="A10" s="87" t="s">
        <v>867</v>
      </c>
      <c r="B10" s="88"/>
    </row>
    <row r="11" spans="1:2" ht="18" customHeight="1">
      <c r="A11" s="87" t="s">
        <v>868</v>
      </c>
      <c r="B11" s="88"/>
    </row>
    <row r="12" spans="1:2" ht="18" customHeight="1">
      <c r="A12" s="87" t="s">
        <v>869</v>
      </c>
      <c r="B12" s="86">
        <f>SUM(B13:B15)</f>
        <v>2</v>
      </c>
    </row>
    <row r="13" spans="1:2" ht="18" customHeight="1">
      <c r="A13" s="87" t="s">
        <v>870</v>
      </c>
      <c r="B13" s="88"/>
    </row>
    <row r="14" spans="1:2" ht="18" customHeight="1">
      <c r="A14" s="87" t="s">
        <v>871</v>
      </c>
      <c r="B14" s="88"/>
    </row>
    <row r="15" spans="1:2" ht="18" customHeight="1">
      <c r="A15" s="87" t="s">
        <v>872</v>
      </c>
      <c r="B15" s="88">
        <v>2</v>
      </c>
    </row>
    <row r="16" spans="1:2" ht="18" customHeight="1">
      <c r="A16" s="87" t="s">
        <v>873</v>
      </c>
      <c r="B16" s="86">
        <f>SUM(B17:B18)</f>
        <v>0</v>
      </c>
    </row>
    <row r="17" spans="1:2" ht="18" customHeight="1">
      <c r="A17" s="89" t="s">
        <v>874</v>
      </c>
      <c r="B17" s="88"/>
    </row>
    <row r="18" spans="1:2" ht="18" customHeight="1">
      <c r="A18" s="89" t="s">
        <v>875</v>
      </c>
      <c r="B18" s="88"/>
    </row>
    <row r="19" spans="1:2" ht="18" customHeight="1">
      <c r="A19" s="85" t="s">
        <v>876</v>
      </c>
      <c r="B19" s="86">
        <f>SUM(B20,B24,B28)</f>
        <v>7</v>
      </c>
    </row>
    <row r="20" spans="1:2" ht="18" customHeight="1">
      <c r="A20" s="87" t="s">
        <v>877</v>
      </c>
      <c r="B20" s="86">
        <f>SUM(B21:B23)</f>
        <v>0</v>
      </c>
    </row>
    <row r="21" spans="1:2" ht="18" customHeight="1">
      <c r="A21" s="87" t="s">
        <v>878</v>
      </c>
      <c r="B21" s="88"/>
    </row>
    <row r="22" spans="1:2" ht="18" customHeight="1">
      <c r="A22" s="87" t="s">
        <v>879</v>
      </c>
      <c r="B22" s="88"/>
    </row>
    <row r="23" spans="1:2" ht="18" customHeight="1">
      <c r="A23" s="87" t="s">
        <v>880</v>
      </c>
      <c r="B23" s="88"/>
    </row>
    <row r="24" spans="1:2" ht="18" customHeight="1">
      <c r="A24" s="87" t="s">
        <v>881</v>
      </c>
      <c r="B24" s="86">
        <f>SUM(B25:B27)</f>
        <v>7</v>
      </c>
    </row>
    <row r="25" spans="1:2" ht="18" customHeight="1">
      <c r="A25" s="87" t="s">
        <v>878</v>
      </c>
      <c r="B25" s="88">
        <v>7</v>
      </c>
    </row>
    <row r="26" spans="1:2" ht="18" customHeight="1">
      <c r="A26" s="87" t="s">
        <v>879</v>
      </c>
      <c r="B26" s="88"/>
    </row>
    <row r="27" spans="1:2" ht="18" customHeight="1">
      <c r="A27" s="90" t="s">
        <v>882</v>
      </c>
      <c r="B27" s="88"/>
    </row>
    <row r="28" spans="1:2" ht="18" customHeight="1">
      <c r="A28" s="87" t="s">
        <v>883</v>
      </c>
      <c r="B28" s="86">
        <f>SUM(B29:B30)</f>
        <v>0</v>
      </c>
    </row>
    <row r="29" spans="1:2" ht="18" customHeight="1">
      <c r="A29" s="89" t="s">
        <v>879</v>
      </c>
      <c r="B29" s="88"/>
    </row>
    <row r="30" spans="1:2" ht="18" customHeight="1">
      <c r="A30" s="89" t="s">
        <v>884</v>
      </c>
      <c r="B30" s="88"/>
    </row>
    <row r="31" spans="1:2" ht="18" customHeight="1">
      <c r="A31" s="85" t="s">
        <v>885</v>
      </c>
      <c r="B31" s="86">
        <f>SUM(B32:B33)</f>
        <v>0</v>
      </c>
    </row>
    <row r="32" spans="1:2" ht="18" customHeight="1">
      <c r="A32" s="85" t="s">
        <v>886</v>
      </c>
      <c r="B32" s="88"/>
    </row>
    <row r="33" spans="1:2" ht="18" customHeight="1">
      <c r="A33" s="85" t="s">
        <v>887</v>
      </c>
      <c r="B33" s="86">
        <f>SUM(B34:B37)</f>
        <v>0</v>
      </c>
    </row>
    <row r="34" spans="1:2" ht="18" customHeight="1">
      <c r="A34" s="85" t="s">
        <v>888</v>
      </c>
      <c r="B34" s="88"/>
    </row>
    <row r="35" spans="1:2" ht="18" customHeight="1">
      <c r="A35" s="85" t="s">
        <v>889</v>
      </c>
      <c r="B35" s="88"/>
    </row>
    <row r="36" spans="1:2" ht="18" customHeight="1">
      <c r="A36" s="85" t="s">
        <v>890</v>
      </c>
      <c r="B36" s="88"/>
    </row>
    <row r="37" spans="1:2" ht="18" customHeight="1">
      <c r="A37" s="85" t="s">
        <v>891</v>
      </c>
      <c r="B37" s="88"/>
    </row>
    <row r="38" spans="1:2" ht="18" customHeight="1">
      <c r="A38" s="85" t="s">
        <v>892</v>
      </c>
      <c r="B38" s="86">
        <f>SUM(B39,B52,B56:B57,B63,B67,B71,B75,B81)</f>
        <v>40124</v>
      </c>
    </row>
    <row r="39" spans="1:2" s="76" customFormat="1" ht="18" customHeight="1">
      <c r="A39" s="85" t="s">
        <v>893</v>
      </c>
      <c r="B39" s="86">
        <f>SUM(B40:B51)</f>
        <v>40099</v>
      </c>
    </row>
    <row r="40" spans="1:2" ht="18" customHeight="1">
      <c r="A40" s="90" t="s">
        <v>894</v>
      </c>
      <c r="B40" s="88">
        <v>30896</v>
      </c>
    </row>
    <row r="41" spans="1:2" ht="18" customHeight="1">
      <c r="A41" s="90" t="s">
        <v>895</v>
      </c>
      <c r="B41" s="88"/>
    </row>
    <row r="42" spans="1:2" ht="18" customHeight="1">
      <c r="A42" s="90" t="s">
        <v>896</v>
      </c>
      <c r="B42" s="88"/>
    </row>
    <row r="43" spans="1:2" ht="18" customHeight="1">
      <c r="A43" s="90" t="s">
        <v>897</v>
      </c>
      <c r="B43" s="88">
        <v>50</v>
      </c>
    </row>
    <row r="44" spans="1:2" ht="18" customHeight="1">
      <c r="A44" s="90" t="s">
        <v>898</v>
      </c>
      <c r="B44" s="88"/>
    </row>
    <row r="45" spans="1:2" ht="18" customHeight="1">
      <c r="A45" s="90" t="s">
        <v>899</v>
      </c>
      <c r="B45" s="88"/>
    </row>
    <row r="46" spans="1:2" ht="18" customHeight="1">
      <c r="A46" s="90" t="s">
        <v>900</v>
      </c>
      <c r="B46" s="88"/>
    </row>
    <row r="47" spans="1:2" ht="18" customHeight="1">
      <c r="A47" s="90" t="s">
        <v>901</v>
      </c>
      <c r="B47" s="88"/>
    </row>
    <row r="48" spans="1:2" ht="18" customHeight="1">
      <c r="A48" s="90" t="s">
        <v>902</v>
      </c>
      <c r="B48" s="88"/>
    </row>
    <row r="49" spans="1:2" ht="18" customHeight="1">
      <c r="A49" s="90" t="s">
        <v>903</v>
      </c>
      <c r="B49" s="88"/>
    </row>
    <row r="50" spans="1:2" ht="18" customHeight="1">
      <c r="A50" s="90" t="s">
        <v>904</v>
      </c>
      <c r="B50" s="88"/>
    </row>
    <row r="51" spans="1:2" ht="18" customHeight="1">
      <c r="A51" s="90" t="s">
        <v>905</v>
      </c>
      <c r="B51" s="88">
        <v>9153</v>
      </c>
    </row>
    <row r="52" spans="1:2" ht="18" customHeight="1">
      <c r="A52" s="85" t="s">
        <v>906</v>
      </c>
      <c r="B52" s="86">
        <f>SUM(B53:B55)</f>
        <v>0</v>
      </c>
    </row>
    <row r="53" spans="1:2" ht="18" customHeight="1">
      <c r="A53" s="90" t="s">
        <v>894</v>
      </c>
      <c r="B53" s="88"/>
    </row>
    <row r="54" spans="1:2" ht="18" customHeight="1">
      <c r="A54" s="90" t="s">
        <v>895</v>
      </c>
      <c r="B54" s="88"/>
    </row>
    <row r="55" spans="1:2" ht="18" customHeight="1">
      <c r="A55" s="90" t="s">
        <v>907</v>
      </c>
      <c r="B55" s="88"/>
    </row>
    <row r="56" spans="1:2" ht="18" customHeight="1">
      <c r="A56" s="85" t="s">
        <v>908</v>
      </c>
      <c r="B56" s="88"/>
    </row>
    <row r="57" spans="1:2" ht="18" customHeight="1">
      <c r="A57" s="85" t="s">
        <v>909</v>
      </c>
      <c r="B57" s="86">
        <f>SUM(B58:B62)</f>
        <v>0</v>
      </c>
    </row>
    <row r="58" spans="1:2" ht="18" customHeight="1">
      <c r="A58" s="90" t="s">
        <v>910</v>
      </c>
      <c r="B58" s="88"/>
    </row>
    <row r="59" spans="1:2" ht="18" customHeight="1">
      <c r="A59" s="90" t="s">
        <v>911</v>
      </c>
      <c r="B59" s="88"/>
    </row>
    <row r="60" spans="1:2" ht="18" customHeight="1">
      <c r="A60" s="90" t="s">
        <v>912</v>
      </c>
      <c r="B60" s="88"/>
    </row>
    <row r="61" spans="1:2" ht="18" customHeight="1">
      <c r="A61" s="90" t="s">
        <v>913</v>
      </c>
      <c r="B61" s="88"/>
    </row>
    <row r="62" spans="1:2" ht="18" customHeight="1">
      <c r="A62" s="90" t="s">
        <v>914</v>
      </c>
      <c r="B62" s="88"/>
    </row>
    <row r="63" spans="1:2" ht="18" customHeight="1">
      <c r="A63" s="85" t="s">
        <v>915</v>
      </c>
      <c r="B63" s="86">
        <f>SUM(B64:B66)</f>
        <v>25</v>
      </c>
    </row>
    <row r="64" spans="1:2" ht="18" customHeight="1">
      <c r="A64" s="85" t="s">
        <v>916</v>
      </c>
      <c r="B64" s="88"/>
    </row>
    <row r="65" spans="1:2" ht="18" customHeight="1">
      <c r="A65" s="85" t="s">
        <v>917</v>
      </c>
      <c r="B65" s="88"/>
    </row>
    <row r="66" spans="1:2" ht="18" customHeight="1">
      <c r="A66" s="85" t="s">
        <v>918</v>
      </c>
      <c r="B66" s="88">
        <v>25</v>
      </c>
    </row>
    <row r="67" spans="1:2" ht="18" customHeight="1">
      <c r="A67" s="85" t="s">
        <v>919</v>
      </c>
      <c r="B67" s="86">
        <f>SUM(B68:B70)</f>
        <v>0</v>
      </c>
    </row>
    <row r="68" spans="1:2" ht="18" customHeight="1">
      <c r="A68" s="89" t="s">
        <v>894</v>
      </c>
      <c r="B68" s="88"/>
    </row>
    <row r="69" spans="1:2" ht="18" customHeight="1">
      <c r="A69" s="89" t="s">
        <v>895</v>
      </c>
      <c r="B69" s="88"/>
    </row>
    <row r="70" spans="1:2" ht="18" customHeight="1">
      <c r="A70" s="91" t="s">
        <v>920</v>
      </c>
      <c r="B70" s="88"/>
    </row>
    <row r="71" spans="1:2" ht="18" customHeight="1">
      <c r="A71" s="85" t="s">
        <v>921</v>
      </c>
      <c r="B71" s="86">
        <f>SUM(B72:B74)</f>
        <v>0</v>
      </c>
    </row>
    <row r="72" spans="1:2" ht="18" customHeight="1">
      <c r="A72" s="89" t="s">
        <v>894</v>
      </c>
      <c r="B72" s="88"/>
    </row>
    <row r="73" spans="1:2" ht="18" customHeight="1">
      <c r="A73" s="89" t="s">
        <v>895</v>
      </c>
      <c r="B73" s="88"/>
    </row>
    <row r="74" spans="1:2" ht="18" customHeight="1">
      <c r="A74" s="89" t="s">
        <v>922</v>
      </c>
      <c r="B74" s="88"/>
    </row>
    <row r="75" spans="1:2" ht="18" customHeight="1">
      <c r="A75" s="85" t="s">
        <v>923</v>
      </c>
      <c r="B75" s="86">
        <f>SUM(B76:B80)</f>
        <v>0</v>
      </c>
    </row>
    <row r="76" spans="1:2" ht="18" customHeight="1">
      <c r="A76" s="89" t="s">
        <v>910</v>
      </c>
      <c r="B76" s="88"/>
    </row>
    <row r="77" spans="1:2" ht="18" customHeight="1">
      <c r="A77" s="89" t="s">
        <v>911</v>
      </c>
      <c r="B77" s="88"/>
    </row>
    <row r="78" spans="1:2" ht="18" customHeight="1">
      <c r="A78" s="89" t="s">
        <v>912</v>
      </c>
      <c r="B78" s="88"/>
    </row>
    <row r="79" spans="1:2" ht="18" customHeight="1">
      <c r="A79" s="89" t="s">
        <v>913</v>
      </c>
      <c r="B79" s="88"/>
    </row>
    <row r="80" spans="1:2" ht="18" customHeight="1">
      <c r="A80" s="89" t="s">
        <v>924</v>
      </c>
      <c r="B80" s="88"/>
    </row>
    <row r="81" spans="1:2" ht="18" customHeight="1">
      <c r="A81" s="85" t="s">
        <v>925</v>
      </c>
      <c r="B81" s="86">
        <f>SUM(B82:B83)</f>
        <v>0</v>
      </c>
    </row>
    <row r="82" spans="1:2" ht="18" customHeight="1">
      <c r="A82" s="89" t="s">
        <v>916</v>
      </c>
      <c r="B82" s="88"/>
    </row>
    <row r="83" spans="1:2" ht="18" customHeight="1">
      <c r="A83" s="89" t="s">
        <v>926</v>
      </c>
      <c r="B83" s="88"/>
    </row>
    <row r="84" spans="1:2" ht="18" customHeight="1">
      <c r="A84" s="85" t="s">
        <v>927</v>
      </c>
      <c r="B84" s="86">
        <f>SUM(B85,B90,B95,B100,B103)</f>
        <v>0</v>
      </c>
    </row>
    <row r="85" spans="1:2" ht="18" customHeight="1">
      <c r="A85" s="90" t="s">
        <v>928</v>
      </c>
      <c r="B85" s="86">
        <f>SUM(B86:B89)</f>
        <v>0</v>
      </c>
    </row>
    <row r="86" spans="1:2" ht="18" customHeight="1">
      <c r="A86" s="90" t="s">
        <v>879</v>
      </c>
      <c r="B86" s="88"/>
    </row>
    <row r="87" spans="1:2" ht="18" customHeight="1">
      <c r="A87" s="90" t="s">
        <v>929</v>
      </c>
      <c r="B87" s="88"/>
    </row>
    <row r="88" spans="1:2" ht="18" customHeight="1">
      <c r="A88" s="90" t="s">
        <v>930</v>
      </c>
      <c r="B88" s="88"/>
    </row>
    <row r="89" spans="1:2" ht="18" customHeight="1">
      <c r="A89" s="90" t="s">
        <v>931</v>
      </c>
      <c r="B89" s="88"/>
    </row>
    <row r="90" spans="1:2" ht="18" customHeight="1">
      <c r="A90" s="90" t="s">
        <v>932</v>
      </c>
      <c r="B90" s="86">
        <f>SUM(B91:B94)</f>
        <v>0</v>
      </c>
    </row>
    <row r="91" spans="1:2" ht="18" customHeight="1">
      <c r="A91" s="90" t="s">
        <v>879</v>
      </c>
      <c r="B91" s="88"/>
    </row>
    <row r="92" spans="1:2" ht="18" customHeight="1">
      <c r="A92" s="90" t="s">
        <v>929</v>
      </c>
      <c r="B92" s="88"/>
    </row>
    <row r="93" spans="1:2" ht="18" customHeight="1">
      <c r="A93" s="90" t="s">
        <v>933</v>
      </c>
      <c r="B93" s="88"/>
    </row>
    <row r="94" spans="1:2" ht="18" customHeight="1">
      <c r="A94" s="90" t="s">
        <v>934</v>
      </c>
      <c r="B94" s="88"/>
    </row>
    <row r="95" spans="1:2" ht="18" customHeight="1">
      <c r="A95" s="90" t="s">
        <v>935</v>
      </c>
      <c r="B95" s="86">
        <f>SUM(B96:B99)</f>
        <v>0</v>
      </c>
    </row>
    <row r="96" spans="1:2" ht="18" customHeight="1">
      <c r="A96" s="90" t="s">
        <v>936</v>
      </c>
      <c r="B96" s="88"/>
    </row>
    <row r="97" spans="1:2" ht="18" customHeight="1">
      <c r="A97" s="90" t="s">
        <v>937</v>
      </c>
      <c r="B97" s="88"/>
    </row>
    <row r="98" spans="1:2" ht="18" customHeight="1">
      <c r="A98" s="90" t="s">
        <v>938</v>
      </c>
      <c r="B98" s="88"/>
    </row>
    <row r="99" spans="1:2" ht="18" customHeight="1">
      <c r="A99" s="90" t="s">
        <v>939</v>
      </c>
      <c r="B99" s="88"/>
    </row>
    <row r="100" spans="1:2" ht="18" customHeight="1">
      <c r="A100" s="89" t="s">
        <v>940</v>
      </c>
      <c r="B100" s="86">
        <f>SUM(B101:B102)</f>
        <v>0</v>
      </c>
    </row>
    <row r="101" spans="1:2" ht="18" customHeight="1">
      <c r="A101" s="89" t="s">
        <v>879</v>
      </c>
      <c r="B101" s="88"/>
    </row>
    <row r="102" spans="1:2" ht="18" customHeight="1">
      <c r="A102" s="89" t="s">
        <v>941</v>
      </c>
      <c r="B102" s="88"/>
    </row>
    <row r="103" spans="1:2" ht="18" customHeight="1">
      <c r="A103" s="89" t="s">
        <v>942</v>
      </c>
      <c r="B103" s="86">
        <f>SUM(B104:B107)</f>
        <v>0</v>
      </c>
    </row>
    <row r="104" spans="1:2" ht="18" customHeight="1">
      <c r="A104" s="89" t="s">
        <v>936</v>
      </c>
      <c r="B104" s="88"/>
    </row>
    <row r="105" spans="1:2" ht="18" customHeight="1">
      <c r="A105" s="89" t="s">
        <v>937</v>
      </c>
      <c r="B105" s="88"/>
    </row>
    <row r="106" spans="1:2" ht="18" customHeight="1">
      <c r="A106" s="89" t="s">
        <v>938</v>
      </c>
      <c r="B106" s="88"/>
    </row>
    <row r="107" spans="1:2" ht="18" customHeight="1">
      <c r="A107" s="89" t="s">
        <v>943</v>
      </c>
      <c r="B107" s="88"/>
    </row>
    <row r="108" spans="1:2" ht="18" customHeight="1">
      <c r="A108" s="87" t="s">
        <v>944</v>
      </c>
      <c r="B108" s="86">
        <f>SUM(B109,B114,B119,B124,B133,B140,B149,B152,B155:B156)</f>
        <v>0</v>
      </c>
    </row>
    <row r="109" spans="1:2" ht="18" customHeight="1">
      <c r="A109" s="90" t="s">
        <v>945</v>
      </c>
      <c r="B109" s="86">
        <f>SUM(B110:B113)</f>
        <v>0</v>
      </c>
    </row>
    <row r="110" spans="1:2" ht="18" customHeight="1">
      <c r="A110" s="90" t="s">
        <v>605</v>
      </c>
      <c r="B110" s="88"/>
    </row>
    <row r="111" spans="1:2" ht="18" customHeight="1">
      <c r="A111" s="90" t="s">
        <v>607</v>
      </c>
      <c r="B111" s="88"/>
    </row>
    <row r="112" spans="1:2" ht="18" customHeight="1">
      <c r="A112" s="90" t="s">
        <v>946</v>
      </c>
      <c r="B112" s="88"/>
    </row>
    <row r="113" spans="1:2" ht="18" customHeight="1">
      <c r="A113" s="90" t="s">
        <v>947</v>
      </c>
      <c r="B113" s="88"/>
    </row>
    <row r="114" spans="1:2" ht="18" customHeight="1">
      <c r="A114" s="90" t="s">
        <v>948</v>
      </c>
      <c r="B114" s="86">
        <f>SUM(B115:B118)</f>
        <v>0</v>
      </c>
    </row>
    <row r="115" spans="1:2" ht="18" customHeight="1">
      <c r="A115" s="90" t="s">
        <v>946</v>
      </c>
      <c r="B115" s="88"/>
    </row>
    <row r="116" spans="1:2" ht="18" customHeight="1">
      <c r="A116" s="90" t="s">
        <v>949</v>
      </c>
      <c r="B116" s="88"/>
    </row>
    <row r="117" spans="1:2" ht="18" customHeight="1">
      <c r="A117" s="90" t="s">
        <v>950</v>
      </c>
      <c r="B117" s="88"/>
    </row>
    <row r="118" spans="1:2" ht="18" customHeight="1">
      <c r="A118" s="90" t="s">
        <v>951</v>
      </c>
      <c r="B118" s="88"/>
    </row>
    <row r="119" spans="1:2" ht="18" customHeight="1">
      <c r="A119" s="90" t="s">
        <v>952</v>
      </c>
      <c r="B119" s="86">
        <f>SUM(B120:B123)</f>
        <v>0</v>
      </c>
    </row>
    <row r="120" spans="1:2" ht="18" customHeight="1">
      <c r="A120" s="90" t="s">
        <v>953</v>
      </c>
      <c r="B120" s="88"/>
    </row>
    <row r="121" spans="1:2" ht="18" customHeight="1">
      <c r="A121" s="90" t="s">
        <v>954</v>
      </c>
      <c r="B121" s="88"/>
    </row>
    <row r="122" spans="1:2" ht="18" customHeight="1">
      <c r="A122" s="90" t="s">
        <v>955</v>
      </c>
      <c r="B122" s="88"/>
    </row>
    <row r="123" spans="1:2" ht="18" customHeight="1">
      <c r="A123" s="90" t="s">
        <v>956</v>
      </c>
      <c r="B123" s="88"/>
    </row>
    <row r="124" spans="1:2" ht="18" customHeight="1">
      <c r="A124" s="90" t="s">
        <v>957</v>
      </c>
      <c r="B124" s="86">
        <f>SUM(B125:B132)</f>
        <v>0</v>
      </c>
    </row>
    <row r="125" spans="1:2" ht="18" customHeight="1">
      <c r="A125" s="90" t="s">
        <v>958</v>
      </c>
      <c r="B125" s="88"/>
    </row>
    <row r="126" spans="1:2" ht="18" customHeight="1">
      <c r="A126" s="90" t="s">
        <v>959</v>
      </c>
      <c r="B126" s="88"/>
    </row>
    <row r="127" spans="1:2" ht="18" customHeight="1">
      <c r="A127" s="90" t="s">
        <v>960</v>
      </c>
      <c r="B127" s="88"/>
    </row>
    <row r="128" spans="1:2" ht="18" customHeight="1">
      <c r="A128" s="90" t="s">
        <v>961</v>
      </c>
      <c r="B128" s="88"/>
    </row>
    <row r="129" spans="1:2" ht="18" customHeight="1">
      <c r="A129" s="90" t="s">
        <v>962</v>
      </c>
      <c r="B129" s="88"/>
    </row>
    <row r="130" spans="1:2" ht="18" customHeight="1">
      <c r="A130" s="90" t="s">
        <v>963</v>
      </c>
      <c r="B130" s="88"/>
    </row>
    <row r="131" spans="1:2" ht="18" customHeight="1">
      <c r="A131" s="90" t="s">
        <v>964</v>
      </c>
      <c r="B131" s="88"/>
    </row>
    <row r="132" spans="1:2" ht="18" customHeight="1">
      <c r="A132" s="90" t="s">
        <v>965</v>
      </c>
      <c r="B132" s="88"/>
    </row>
    <row r="133" spans="1:2" ht="18" customHeight="1">
      <c r="A133" s="90" t="s">
        <v>966</v>
      </c>
      <c r="B133" s="86">
        <f>SUM(B134:B139)</f>
        <v>0</v>
      </c>
    </row>
    <row r="134" spans="1:2" ht="18" customHeight="1">
      <c r="A134" s="90" t="s">
        <v>967</v>
      </c>
      <c r="B134" s="88"/>
    </row>
    <row r="135" spans="1:2" ht="18" customHeight="1">
      <c r="A135" s="90" t="s">
        <v>968</v>
      </c>
      <c r="B135" s="88"/>
    </row>
    <row r="136" spans="1:2" ht="18" customHeight="1">
      <c r="A136" s="90" t="s">
        <v>969</v>
      </c>
      <c r="B136" s="88"/>
    </row>
    <row r="137" spans="1:2" ht="18" customHeight="1">
      <c r="A137" s="90" t="s">
        <v>970</v>
      </c>
      <c r="B137" s="88"/>
    </row>
    <row r="138" spans="1:2" ht="18" customHeight="1">
      <c r="A138" s="90" t="s">
        <v>971</v>
      </c>
      <c r="B138" s="88"/>
    </row>
    <row r="139" spans="1:2" ht="18" customHeight="1">
      <c r="A139" s="90" t="s">
        <v>972</v>
      </c>
      <c r="B139" s="88"/>
    </row>
    <row r="140" spans="1:2" ht="18" customHeight="1">
      <c r="A140" s="90" t="s">
        <v>973</v>
      </c>
      <c r="B140" s="86">
        <f>SUM(B141:B148)</f>
        <v>0</v>
      </c>
    </row>
    <row r="141" spans="1:2" ht="18" customHeight="1">
      <c r="A141" s="90" t="s">
        <v>974</v>
      </c>
      <c r="B141" s="88"/>
    </row>
    <row r="142" spans="1:2" ht="18" customHeight="1">
      <c r="A142" s="90" t="s">
        <v>975</v>
      </c>
      <c r="B142" s="88"/>
    </row>
    <row r="143" spans="1:2" ht="18" customHeight="1">
      <c r="A143" s="90" t="s">
        <v>976</v>
      </c>
      <c r="B143" s="88"/>
    </row>
    <row r="144" spans="1:2" ht="18" customHeight="1">
      <c r="A144" s="90" t="s">
        <v>977</v>
      </c>
      <c r="B144" s="88"/>
    </row>
    <row r="145" spans="1:2" ht="18" customHeight="1">
      <c r="A145" s="90" t="s">
        <v>978</v>
      </c>
      <c r="B145" s="88"/>
    </row>
    <row r="146" spans="1:2" ht="18" customHeight="1">
      <c r="A146" s="90" t="s">
        <v>979</v>
      </c>
      <c r="B146" s="88"/>
    </row>
    <row r="147" spans="1:2" ht="18" customHeight="1">
      <c r="A147" s="90" t="s">
        <v>980</v>
      </c>
      <c r="B147" s="88"/>
    </row>
    <row r="148" spans="1:2" ht="18" customHeight="1">
      <c r="A148" s="90" t="s">
        <v>981</v>
      </c>
      <c r="B148" s="88"/>
    </row>
    <row r="149" spans="1:2" ht="18" customHeight="1">
      <c r="A149" s="90" t="s">
        <v>982</v>
      </c>
      <c r="B149" s="86">
        <f>SUM(B150:B151)</f>
        <v>0</v>
      </c>
    </row>
    <row r="150" spans="1:2" ht="18" customHeight="1">
      <c r="A150" s="89" t="s">
        <v>605</v>
      </c>
      <c r="B150" s="88"/>
    </row>
    <row r="151" spans="1:2" ht="18" customHeight="1">
      <c r="A151" s="89" t="s">
        <v>983</v>
      </c>
      <c r="B151" s="88"/>
    </row>
    <row r="152" spans="1:2" ht="18" customHeight="1">
      <c r="A152" s="90" t="s">
        <v>984</v>
      </c>
      <c r="B152" s="86">
        <f>SUM(B153:B154)</f>
        <v>0</v>
      </c>
    </row>
    <row r="153" spans="1:2" ht="18" customHeight="1">
      <c r="A153" s="89" t="s">
        <v>605</v>
      </c>
      <c r="B153" s="88"/>
    </row>
    <row r="154" spans="1:2" ht="18" customHeight="1">
      <c r="A154" s="89" t="s">
        <v>985</v>
      </c>
      <c r="B154" s="88"/>
    </row>
    <row r="155" spans="1:2" ht="18" customHeight="1">
      <c r="A155" s="90" t="s">
        <v>986</v>
      </c>
      <c r="B155" s="88"/>
    </row>
    <row r="156" spans="1:2" ht="18" customHeight="1">
      <c r="A156" s="90" t="s">
        <v>987</v>
      </c>
      <c r="B156" s="86">
        <f>SUM(B157:B159)</f>
        <v>0</v>
      </c>
    </row>
    <row r="157" spans="1:2" ht="18" customHeight="1">
      <c r="A157" s="89" t="s">
        <v>953</v>
      </c>
      <c r="B157" s="88"/>
    </row>
    <row r="158" spans="1:2" ht="18" customHeight="1">
      <c r="A158" s="89" t="s">
        <v>955</v>
      </c>
      <c r="B158" s="88"/>
    </row>
    <row r="159" spans="1:2" ht="18" customHeight="1">
      <c r="A159" s="89" t="s">
        <v>988</v>
      </c>
      <c r="B159" s="88"/>
    </row>
    <row r="160" spans="1:2" ht="18" customHeight="1">
      <c r="A160" s="87" t="s">
        <v>989</v>
      </c>
      <c r="B160" s="86">
        <f>SUM(B161)</f>
        <v>0</v>
      </c>
    </row>
    <row r="161" spans="1:2" ht="18" customHeight="1">
      <c r="A161" s="90" t="s">
        <v>990</v>
      </c>
      <c r="B161" s="86">
        <f>SUM(B162:B163)</f>
        <v>0</v>
      </c>
    </row>
    <row r="162" spans="1:2" ht="18" customHeight="1">
      <c r="A162" s="90" t="s">
        <v>991</v>
      </c>
      <c r="B162" s="88"/>
    </row>
    <row r="163" spans="1:2" ht="18" customHeight="1">
      <c r="A163" s="90" t="s">
        <v>992</v>
      </c>
      <c r="B163" s="88"/>
    </row>
    <row r="164" spans="1:2" ht="18" customHeight="1">
      <c r="A164" s="87" t="s">
        <v>993</v>
      </c>
      <c r="B164" s="86">
        <f>SUM(B165,B169,B178)</f>
        <v>12375</v>
      </c>
    </row>
    <row r="165" spans="1:2" ht="18" customHeight="1">
      <c r="A165" s="90" t="s">
        <v>994</v>
      </c>
      <c r="B165" s="88">
        <v>9976</v>
      </c>
    </row>
    <row r="166" spans="1:2" ht="18" customHeight="1">
      <c r="A166" s="90" t="s">
        <v>995</v>
      </c>
      <c r="B166" s="88"/>
    </row>
    <row r="167" spans="1:2" ht="18" customHeight="1">
      <c r="A167" s="90" t="s">
        <v>996</v>
      </c>
      <c r="B167" s="88">
        <v>9976</v>
      </c>
    </row>
    <row r="168" spans="1:2" ht="18" customHeight="1">
      <c r="A168" s="90" t="s">
        <v>997</v>
      </c>
      <c r="B168" s="88"/>
    </row>
    <row r="169" spans="1:2" ht="18" customHeight="1">
      <c r="A169" s="90" t="s">
        <v>998</v>
      </c>
      <c r="B169" s="86">
        <f>SUM(B170:B177)</f>
        <v>0</v>
      </c>
    </row>
    <row r="170" spans="1:2" ht="18" customHeight="1">
      <c r="A170" s="90" t="s">
        <v>999</v>
      </c>
      <c r="B170" s="88"/>
    </row>
    <row r="171" spans="1:2" ht="18" customHeight="1">
      <c r="A171" s="90" t="s">
        <v>1000</v>
      </c>
      <c r="B171" s="88"/>
    </row>
    <row r="172" spans="1:2" ht="18" customHeight="1">
      <c r="A172" s="90" t="s">
        <v>1001</v>
      </c>
      <c r="B172" s="88"/>
    </row>
    <row r="173" spans="1:2" ht="18" customHeight="1">
      <c r="A173" s="90" t="s">
        <v>1002</v>
      </c>
      <c r="B173" s="88"/>
    </row>
    <row r="174" spans="1:2" ht="18" customHeight="1">
      <c r="A174" s="90" t="s">
        <v>1003</v>
      </c>
      <c r="B174" s="88"/>
    </row>
    <row r="175" spans="1:2" ht="18" customHeight="1">
      <c r="A175" s="90" t="s">
        <v>1004</v>
      </c>
      <c r="B175" s="88"/>
    </row>
    <row r="176" spans="1:2" ht="18" customHeight="1">
      <c r="A176" s="90" t="s">
        <v>1005</v>
      </c>
      <c r="B176" s="88"/>
    </row>
    <row r="177" spans="1:2" ht="18" customHeight="1">
      <c r="A177" s="90" t="s">
        <v>1006</v>
      </c>
      <c r="B177" s="88"/>
    </row>
    <row r="178" spans="1:2" ht="18" customHeight="1">
      <c r="A178" s="90" t="s">
        <v>1007</v>
      </c>
      <c r="B178" s="86">
        <f>SUM(B179:B188)</f>
        <v>2399</v>
      </c>
    </row>
    <row r="179" spans="1:2" ht="18" customHeight="1">
      <c r="A179" s="90" t="s">
        <v>1008</v>
      </c>
      <c r="B179" s="88">
        <v>2016</v>
      </c>
    </row>
    <row r="180" spans="1:2" ht="18" customHeight="1">
      <c r="A180" s="90" t="s">
        <v>1009</v>
      </c>
      <c r="B180" s="88">
        <v>228</v>
      </c>
    </row>
    <row r="181" spans="1:2" ht="18" customHeight="1">
      <c r="A181" s="90" t="s">
        <v>1010</v>
      </c>
      <c r="B181" s="88">
        <v>6</v>
      </c>
    </row>
    <row r="182" spans="1:2" ht="18" customHeight="1">
      <c r="A182" s="90" t="s">
        <v>1011</v>
      </c>
      <c r="B182" s="88"/>
    </row>
    <row r="183" spans="1:2" ht="18" customHeight="1">
      <c r="A183" s="90" t="s">
        <v>1012</v>
      </c>
      <c r="B183" s="88">
        <v>123</v>
      </c>
    </row>
    <row r="184" spans="1:2" ht="18" customHeight="1">
      <c r="A184" s="90" t="s">
        <v>1013</v>
      </c>
      <c r="B184" s="88"/>
    </row>
    <row r="185" spans="1:2" ht="18" customHeight="1">
      <c r="A185" s="90" t="s">
        <v>1014</v>
      </c>
      <c r="B185" s="88"/>
    </row>
    <row r="186" spans="1:2" ht="18" customHeight="1">
      <c r="A186" s="90" t="s">
        <v>1015</v>
      </c>
      <c r="B186" s="88"/>
    </row>
    <row r="187" spans="1:2" ht="18" customHeight="1">
      <c r="A187" s="90" t="s">
        <v>1016</v>
      </c>
      <c r="B187" s="88">
        <v>3</v>
      </c>
    </row>
    <row r="188" spans="1:2" ht="18" customHeight="1">
      <c r="A188" s="90" t="s">
        <v>1017</v>
      </c>
      <c r="B188" s="88">
        <v>23</v>
      </c>
    </row>
    <row r="189" spans="1:2" ht="18" customHeight="1">
      <c r="A189" s="87" t="s">
        <v>1018</v>
      </c>
      <c r="B189" s="86">
        <f>SUM(B190:B206)</f>
        <v>4612</v>
      </c>
    </row>
    <row r="190" spans="1:2" ht="18" customHeight="1">
      <c r="A190" s="87" t="s">
        <v>1019</v>
      </c>
      <c r="B190" s="88"/>
    </row>
    <row r="191" spans="1:2" ht="18" customHeight="1">
      <c r="A191" s="87" t="s">
        <v>1020</v>
      </c>
      <c r="B191" s="88"/>
    </row>
    <row r="192" spans="1:2" ht="18" customHeight="1">
      <c r="A192" s="87" t="s">
        <v>1021</v>
      </c>
      <c r="B192" s="88"/>
    </row>
    <row r="193" spans="1:2" ht="18" customHeight="1">
      <c r="A193" s="87" t="s">
        <v>1022</v>
      </c>
      <c r="B193" s="88">
        <v>4612</v>
      </c>
    </row>
    <row r="194" spans="1:2" ht="18" customHeight="1">
      <c r="A194" s="87" t="s">
        <v>1023</v>
      </c>
      <c r="B194" s="88"/>
    </row>
    <row r="195" spans="1:2" ht="18" customHeight="1">
      <c r="A195" s="87" t="s">
        <v>1024</v>
      </c>
      <c r="B195" s="88"/>
    </row>
    <row r="196" spans="1:2" ht="18" customHeight="1">
      <c r="A196" s="87" t="s">
        <v>1025</v>
      </c>
      <c r="B196" s="88"/>
    </row>
    <row r="197" spans="1:2" ht="18" customHeight="1">
      <c r="A197" s="87" t="s">
        <v>1026</v>
      </c>
      <c r="B197" s="88"/>
    </row>
    <row r="198" spans="1:2" ht="18" customHeight="1">
      <c r="A198" s="87" t="s">
        <v>1027</v>
      </c>
      <c r="B198" s="88"/>
    </row>
    <row r="199" spans="1:2" ht="18" customHeight="1">
      <c r="A199" s="87" t="s">
        <v>1028</v>
      </c>
      <c r="B199" s="88"/>
    </row>
    <row r="200" spans="1:2" ht="18" customHeight="1">
      <c r="A200" s="87" t="s">
        <v>1029</v>
      </c>
      <c r="B200" s="88"/>
    </row>
    <row r="201" spans="1:2" ht="18" customHeight="1">
      <c r="A201" s="87" t="s">
        <v>1030</v>
      </c>
      <c r="B201" s="88"/>
    </row>
    <row r="202" spans="1:2" ht="18" customHeight="1">
      <c r="A202" s="87" t="s">
        <v>1031</v>
      </c>
      <c r="B202" s="88"/>
    </row>
    <row r="203" spans="1:2" ht="18" customHeight="1">
      <c r="A203" s="87" t="s">
        <v>1032</v>
      </c>
      <c r="B203" s="88"/>
    </row>
    <row r="204" spans="1:2" ht="18" customHeight="1">
      <c r="A204" s="87" t="s">
        <v>1033</v>
      </c>
      <c r="B204" s="88"/>
    </row>
    <row r="205" spans="1:2" ht="18" customHeight="1">
      <c r="A205" s="87" t="s">
        <v>1034</v>
      </c>
      <c r="B205" s="88"/>
    </row>
    <row r="206" spans="1:2" ht="18" customHeight="1">
      <c r="A206" s="87" t="s">
        <v>1035</v>
      </c>
      <c r="B206" s="88"/>
    </row>
    <row r="207" spans="1:2" ht="18" customHeight="1">
      <c r="A207" s="87" t="s">
        <v>1036</v>
      </c>
      <c r="B207" s="86">
        <f>SUM(B208:B224)</f>
        <v>0</v>
      </c>
    </row>
    <row r="208" spans="1:2" ht="18" customHeight="1">
      <c r="A208" s="87" t="s">
        <v>1037</v>
      </c>
      <c r="B208" s="92"/>
    </row>
    <row r="209" spans="1:2" ht="18" customHeight="1">
      <c r="A209" s="87" t="s">
        <v>1038</v>
      </c>
      <c r="B209" s="92"/>
    </row>
    <row r="210" spans="1:2" ht="18" customHeight="1">
      <c r="A210" s="87" t="s">
        <v>1039</v>
      </c>
      <c r="B210" s="88"/>
    </row>
    <row r="211" spans="1:2" ht="18" customHeight="1">
      <c r="A211" s="87" t="s">
        <v>1040</v>
      </c>
      <c r="B211" s="88"/>
    </row>
    <row r="212" spans="1:2" ht="18" customHeight="1">
      <c r="A212" s="87" t="s">
        <v>1041</v>
      </c>
      <c r="B212" s="88"/>
    </row>
    <row r="213" spans="1:2" ht="18" customHeight="1">
      <c r="A213" s="87" t="s">
        <v>1042</v>
      </c>
      <c r="B213" s="88"/>
    </row>
    <row r="214" spans="1:2" ht="18" customHeight="1">
      <c r="A214" s="87" t="s">
        <v>1043</v>
      </c>
      <c r="B214" s="88"/>
    </row>
    <row r="215" spans="1:2" ht="18" customHeight="1">
      <c r="A215" s="87" t="s">
        <v>1044</v>
      </c>
      <c r="B215" s="88"/>
    </row>
    <row r="216" spans="1:2" ht="18" customHeight="1">
      <c r="A216" s="87" t="s">
        <v>1045</v>
      </c>
      <c r="B216" s="88"/>
    </row>
    <row r="217" spans="1:2" ht="18" customHeight="1">
      <c r="A217" s="87" t="s">
        <v>1046</v>
      </c>
      <c r="B217" s="88"/>
    </row>
    <row r="218" spans="1:2" ht="18" customHeight="1">
      <c r="A218" s="87" t="s">
        <v>1047</v>
      </c>
      <c r="B218" s="88"/>
    </row>
    <row r="219" spans="1:2" ht="18" customHeight="1">
      <c r="A219" s="87" t="s">
        <v>1048</v>
      </c>
      <c r="B219" s="88"/>
    </row>
    <row r="220" spans="1:2" ht="18" customHeight="1">
      <c r="A220" s="87" t="s">
        <v>1049</v>
      </c>
      <c r="B220" s="88"/>
    </row>
    <row r="221" spans="1:2" ht="18" customHeight="1">
      <c r="A221" s="87" t="s">
        <v>1050</v>
      </c>
      <c r="B221" s="88"/>
    </row>
    <row r="222" spans="1:2" ht="18" customHeight="1">
      <c r="A222" s="87" t="s">
        <v>1051</v>
      </c>
      <c r="B222" s="92"/>
    </row>
    <row r="223" spans="1:2" ht="18" customHeight="1">
      <c r="A223" s="87" t="s">
        <v>1052</v>
      </c>
      <c r="B223" s="92"/>
    </row>
    <row r="224" spans="1:2" ht="18" customHeight="1">
      <c r="A224" s="87" t="s">
        <v>1053</v>
      </c>
      <c r="B224" s="92"/>
    </row>
    <row r="225" spans="1:2" ht="18" customHeight="1">
      <c r="A225" s="87"/>
      <c r="B225" s="92"/>
    </row>
    <row r="226" spans="1:2" ht="18" customHeight="1">
      <c r="A226" s="87"/>
      <c r="B226" s="92"/>
    </row>
    <row r="227" spans="1:2" ht="18" customHeight="1">
      <c r="A227" s="87"/>
      <c r="B227" s="92"/>
    </row>
    <row r="228" spans="1:2" ht="18" customHeight="1">
      <c r="A228" s="87"/>
      <c r="B228" s="92"/>
    </row>
    <row r="229" spans="1:2" ht="18" customHeight="1">
      <c r="A229" s="87"/>
      <c r="B229" s="92"/>
    </row>
    <row r="230" spans="1:2" ht="18" customHeight="1">
      <c r="A230" s="87"/>
      <c r="B230" s="92"/>
    </row>
    <row r="231" spans="1:2" ht="18" customHeight="1">
      <c r="A231" s="90"/>
      <c r="B231" s="92"/>
    </row>
    <row r="232" spans="1:2" ht="18" customHeight="1">
      <c r="A232" s="93" t="s">
        <v>97</v>
      </c>
      <c r="B232" s="86">
        <f>SUM(B6,B19,B31,B38,B84,B108,B160,B164,B189,B207)</f>
        <v>57120</v>
      </c>
    </row>
    <row r="233" spans="1:2" ht="18" customHeight="1">
      <c r="A233" s="94" t="s">
        <v>1055</v>
      </c>
      <c r="B233" s="86">
        <f>SUM(B234,B237:B239,B242)</f>
        <v>0</v>
      </c>
    </row>
    <row r="234" spans="1:2" ht="18" customHeight="1">
      <c r="A234" s="95" t="s">
        <v>1056</v>
      </c>
      <c r="B234" s="86">
        <f>SUM(B235:B236)</f>
        <v>0</v>
      </c>
    </row>
    <row r="235" spans="1:2" ht="18" customHeight="1">
      <c r="A235" s="95" t="s">
        <v>1057</v>
      </c>
      <c r="B235" s="92"/>
    </row>
    <row r="236" spans="1:2" ht="18" customHeight="1">
      <c r="A236" s="95" t="s">
        <v>1058</v>
      </c>
      <c r="B236" s="92"/>
    </row>
    <row r="237" spans="1:2" ht="18" customHeight="1">
      <c r="A237" s="95" t="s">
        <v>1059</v>
      </c>
      <c r="B237" s="92"/>
    </row>
    <row r="238" spans="1:2" ht="18" customHeight="1">
      <c r="A238" s="95" t="s">
        <v>1060</v>
      </c>
      <c r="B238" s="92"/>
    </row>
    <row r="239" spans="1:2" ht="18" customHeight="1">
      <c r="A239" s="96" t="s">
        <v>1061</v>
      </c>
      <c r="B239" s="86">
        <f>SUM(B240:B241)</f>
        <v>0</v>
      </c>
    </row>
    <row r="240" spans="1:2" ht="18" customHeight="1">
      <c r="A240" s="96" t="s">
        <v>1062</v>
      </c>
      <c r="B240" s="92"/>
    </row>
    <row r="241" spans="1:2" ht="18" customHeight="1">
      <c r="A241" s="96" t="s">
        <v>1063</v>
      </c>
      <c r="B241" s="92"/>
    </row>
    <row r="242" spans="1:2" ht="18" customHeight="1">
      <c r="A242" s="96" t="s">
        <v>1064</v>
      </c>
      <c r="B242" s="92"/>
    </row>
    <row r="243" spans="1:2" ht="18" customHeight="1">
      <c r="A243" s="96"/>
      <c r="B243" s="92"/>
    </row>
    <row r="244" spans="1:2" ht="18" customHeight="1">
      <c r="A244" s="96"/>
      <c r="B244" s="92"/>
    </row>
    <row r="245" spans="1:2" ht="18" customHeight="1">
      <c r="A245" s="96"/>
      <c r="B245" s="92"/>
    </row>
    <row r="246" spans="1:2" ht="18" customHeight="1">
      <c r="A246" s="96"/>
      <c r="B246" s="92"/>
    </row>
    <row r="247" spans="1:2" ht="18" customHeight="1">
      <c r="A247" s="93" t="s">
        <v>1065</v>
      </c>
      <c r="B247" s="86">
        <f>SUM(B232:B233)</f>
        <v>57120</v>
      </c>
    </row>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sheetData>
  <sheetProtection/>
  <protectedRanges>
    <protectedRange sqref="B8:B11 B14:B16 B18:B20 B22 B24:B27 B30:B41 B43:B46 B48:B53 B55:B59 B61:B64 B66:B69 B71:B74 B77:B80 B82:B85 B87:B90 B92:B99 B101:B106 B108:B115 B118:B123 B125:B126 B129:B133 B135 B137:B144 B146:B157 B169:B174" name="区域2"/>
    <protectedRange sqref="B171" name="区域2_1"/>
    <protectedRange sqref="B146:B154" name="区域2_2"/>
    <protectedRange sqref="B30:B32" name="区域2_3"/>
    <protectedRange sqref="B8:B11" name="区域2_4"/>
  </protectedRanges>
  <mergeCells count="2">
    <mergeCell ref="A4:B4"/>
    <mergeCell ref="A1:B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8"/>
  <sheetViews>
    <sheetView zoomScaleSheetLayoutView="100" workbookViewId="0" topLeftCell="A1">
      <selection activeCell="B3" sqref="B3"/>
    </sheetView>
  </sheetViews>
  <sheetFormatPr defaultColWidth="9.00390625" defaultRowHeight="14.25"/>
  <cols>
    <col min="1" max="1" width="54.375" style="0" customWidth="1"/>
    <col min="2" max="2" width="27.125" style="0" customWidth="1"/>
  </cols>
  <sheetData>
    <row r="1" spans="1:2" ht="30.75" customHeight="1">
      <c r="A1" s="66" t="s">
        <v>24</v>
      </c>
      <c r="B1" s="66"/>
    </row>
    <row r="2" spans="1:2" ht="18.75">
      <c r="A2" s="67"/>
      <c r="B2" s="68" t="s">
        <v>37</v>
      </c>
    </row>
    <row r="3" spans="1:2" ht="24.75" customHeight="1">
      <c r="A3" s="69" t="s">
        <v>727</v>
      </c>
      <c r="B3" s="31" t="s">
        <v>1066</v>
      </c>
    </row>
    <row r="4" spans="1:2" ht="24.75" customHeight="1">
      <c r="A4" s="70" t="s">
        <v>358</v>
      </c>
      <c r="B4" s="71">
        <v>7</v>
      </c>
    </row>
    <row r="5" spans="1:2" ht="24.75" customHeight="1">
      <c r="A5" s="72" t="s">
        <v>1067</v>
      </c>
      <c r="B5" s="73">
        <v>7</v>
      </c>
    </row>
    <row r="6" spans="1:2" ht="24.75" customHeight="1">
      <c r="A6" s="74" t="s">
        <v>1068</v>
      </c>
      <c r="B6" s="71">
        <v>524</v>
      </c>
    </row>
    <row r="7" spans="1:2" ht="24.75" customHeight="1">
      <c r="A7" s="72" t="s">
        <v>1069</v>
      </c>
      <c r="B7" s="73">
        <v>524</v>
      </c>
    </row>
    <row r="8" spans="1:2" ht="24.75" customHeight="1">
      <c r="A8" s="75" t="s">
        <v>1070</v>
      </c>
      <c r="B8" s="71">
        <f>SUM(B4,B6)</f>
        <v>531</v>
      </c>
    </row>
  </sheetData>
  <sheetProtection/>
  <mergeCells count="1">
    <mergeCell ref="A1:B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13"/>
  <sheetViews>
    <sheetView workbookViewId="0" topLeftCell="A1">
      <selection activeCell="E32" sqref="E32"/>
    </sheetView>
  </sheetViews>
  <sheetFormatPr defaultColWidth="9.125" defaultRowHeight="14.25"/>
  <cols>
    <col min="1" max="1" width="45.25390625" style="58" customWidth="1"/>
    <col min="2" max="2" width="33.125" style="58" customWidth="1"/>
    <col min="3" max="255" width="9.125" style="59" customWidth="1"/>
  </cols>
  <sheetData>
    <row r="1" spans="1:2" ht="33.75" customHeight="1">
      <c r="A1" s="60" t="s">
        <v>1071</v>
      </c>
      <c r="B1" s="60"/>
    </row>
    <row r="2" spans="1:2" ht="16.5" customHeight="1">
      <c r="A2"/>
      <c r="B2" s="61" t="s">
        <v>843</v>
      </c>
    </row>
    <row r="3" spans="1:2" ht="18" customHeight="1">
      <c r="A3" s="62" t="s">
        <v>38</v>
      </c>
      <c r="B3" s="63" t="s">
        <v>39</v>
      </c>
    </row>
    <row r="4" spans="1:2" ht="18" customHeight="1">
      <c r="A4" s="64" t="s">
        <v>844</v>
      </c>
      <c r="B4" s="65">
        <v>73400</v>
      </c>
    </row>
    <row r="5" spans="1:2" ht="18" customHeight="1">
      <c r="A5" s="65" t="s">
        <v>1072</v>
      </c>
      <c r="B5" s="65">
        <v>73400</v>
      </c>
    </row>
    <row r="6" spans="1:2" ht="18" customHeight="1">
      <c r="A6" s="65" t="s">
        <v>846</v>
      </c>
      <c r="B6" s="65">
        <v>136400</v>
      </c>
    </row>
    <row r="7" spans="1:2" ht="18" customHeight="1">
      <c r="A7" s="65" t="s">
        <v>1072</v>
      </c>
      <c r="B7" s="65">
        <v>136400</v>
      </c>
    </row>
    <row r="8" spans="1:2" ht="18" customHeight="1">
      <c r="A8" s="65" t="s">
        <v>847</v>
      </c>
      <c r="B8" s="65">
        <v>42100</v>
      </c>
    </row>
    <row r="9" spans="1:2" ht="18" customHeight="1">
      <c r="A9" s="65" t="s">
        <v>1072</v>
      </c>
      <c r="B9" s="65">
        <v>42100</v>
      </c>
    </row>
    <row r="10" spans="1:2" ht="18" customHeight="1">
      <c r="A10" s="65" t="s">
        <v>848</v>
      </c>
      <c r="B10" s="65">
        <v>0</v>
      </c>
    </row>
    <row r="11" spans="1:2" ht="18" customHeight="1">
      <c r="A11" s="65" t="s">
        <v>1072</v>
      </c>
      <c r="B11" s="65">
        <v>0</v>
      </c>
    </row>
    <row r="12" spans="1:2" ht="18" customHeight="1">
      <c r="A12" s="65" t="s">
        <v>849</v>
      </c>
      <c r="B12" s="65">
        <v>115500</v>
      </c>
    </row>
    <row r="13" spans="1:2" ht="18" customHeight="1">
      <c r="A13" s="65" t="s">
        <v>1072</v>
      </c>
      <c r="B13" s="65">
        <v>115500</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E8" sqref="E8"/>
    </sheetView>
  </sheetViews>
  <sheetFormatPr defaultColWidth="9.00390625" defaultRowHeight="21" customHeight="1"/>
  <cols>
    <col min="1" max="1" width="35.25390625" style="40" customWidth="1"/>
    <col min="2" max="2" width="31.625" style="40" customWidth="1"/>
    <col min="3" max="16384" width="9.00390625" style="40" customWidth="1"/>
  </cols>
  <sheetData>
    <row r="1" spans="1:2" ht="41.25" customHeight="1">
      <c r="A1" s="41" t="s">
        <v>28</v>
      </c>
      <c r="B1" s="41"/>
    </row>
    <row r="2" spans="1:2" ht="21" customHeight="1">
      <c r="A2" s="42"/>
      <c r="B2" s="43" t="s">
        <v>37</v>
      </c>
    </row>
    <row r="3" spans="1:2" ht="18" customHeight="1">
      <c r="A3" s="44" t="s">
        <v>1073</v>
      </c>
      <c r="B3" s="45" t="s">
        <v>39</v>
      </c>
    </row>
    <row r="4" spans="1:2" ht="18" customHeight="1">
      <c r="A4" s="46" t="s">
        <v>1074</v>
      </c>
      <c r="B4" s="45"/>
    </row>
    <row r="5" spans="1:2" ht="18" customHeight="1">
      <c r="A5" s="54" t="s">
        <v>1075</v>
      </c>
      <c r="B5" s="55"/>
    </row>
    <row r="6" spans="1:2" ht="18" customHeight="1">
      <c r="A6" s="54" t="s">
        <v>1076</v>
      </c>
      <c r="B6" s="55"/>
    </row>
    <row r="7" spans="1:2" ht="18" customHeight="1">
      <c r="A7" s="54" t="s">
        <v>1077</v>
      </c>
      <c r="B7" s="56"/>
    </row>
    <row r="8" spans="1:2" ht="18" customHeight="1">
      <c r="A8" s="54" t="s">
        <v>1078</v>
      </c>
      <c r="B8" s="56"/>
    </row>
    <row r="9" spans="1:2" ht="18" customHeight="1">
      <c r="A9" s="48" t="s">
        <v>1079</v>
      </c>
      <c r="B9" s="56"/>
    </row>
    <row r="10" spans="1:2" ht="18" customHeight="1">
      <c r="A10" s="57" t="s">
        <v>65</v>
      </c>
      <c r="B10" s="56">
        <v>949</v>
      </c>
    </row>
    <row r="11" spans="1:2" ht="18" customHeight="1">
      <c r="A11" s="57" t="s">
        <v>862</v>
      </c>
      <c r="B11" s="56">
        <v>1898</v>
      </c>
    </row>
    <row r="12" spans="1:2" ht="18" customHeight="1">
      <c r="A12" s="45" t="s">
        <v>1080</v>
      </c>
      <c r="B12" s="51">
        <f>SUM(B10:B11)</f>
        <v>2847</v>
      </c>
    </row>
    <row r="13" s="38" customFormat="1" ht="21" customHeight="1"/>
    <row r="14" s="39" customFormat="1" ht="21" customHeight="1"/>
    <row r="15" s="38" customFormat="1" ht="21" customHeight="1"/>
    <row r="16" s="38" customFormat="1" ht="21" customHeight="1"/>
    <row r="17" s="38" customFormat="1" ht="21" customHeight="1"/>
    <row r="18" s="38" customFormat="1" ht="21" customHeight="1"/>
    <row r="19" s="38" customFormat="1" ht="21" customHeight="1"/>
    <row r="20" s="39" customFormat="1" ht="21" customHeight="1"/>
  </sheetData>
  <sheetProtection/>
  <mergeCells count="1">
    <mergeCell ref="A1:B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20"/>
  <sheetViews>
    <sheetView workbookViewId="0" topLeftCell="A1">
      <selection activeCell="E9" sqref="E9"/>
    </sheetView>
  </sheetViews>
  <sheetFormatPr defaultColWidth="9.00390625" defaultRowHeight="21" customHeight="1"/>
  <cols>
    <col min="1" max="1" width="44.125" style="40" customWidth="1"/>
    <col min="2" max="2" width="26.125" style="40" customWidth="1"/>
    <col min="3" max="16384" width="9.00390625" style="40" customWidth="1"/>
  </cols>
  <sheetData>
    <row r="1" spans="1:2" ht="41.25" customHeight="1">
      <c r="A1" s="41" t="s">
        <v>1081</v>
      </c>
      <c r="B1" s="41"/>
    </row>
    <row r="2" spans="1:2" ht="21" customHeight="1">
      <c r="A2" s="42"/>
      <c r="B2" s="43" t="s">
        <v>37</v>
      </c>
    </row>
    <row r="3" spans="1:2" ht="18" customHeight="1">
      <c r="A3" s="44" t="s">
        <v>1073</v>
      </c>
      <c r="B3" s="45" t="s">
        <v>39</v>
      </c>
    </row>
    <row r="4" spans="1:2" ht="18" customHeight="1">
      <c r="A4" s="46" t="s">
        <v>1082</v>
      </c>
      <c r="B4" s="47">
        <v>2847</v>
      </c>
    </row>
    <row r="5" spans="1:2" ht="18" customHeight="1">
      <c r="A5" s="48" t="s">
        <v>1083</v>
      </c>
      <c r="B5" s="49"/>
    </row>
    <row r="6" spans="1:2" ht="18" customHeight="1">
      <c r="A6" s="48" t="s">
        <v>1084</v>
      </c>
      <c r="B6" s="49">
        <v>2847</v>
      </c>
    </row>
    <row r="7" spans="1:2" ht="18" customHeight="1">
      <c r="A7" s="48" t="s">
        <v>1085</v>
      </c>
      <c r="B7" s="49"/>
    </row>
    <row r="8" spans="1:2" ht="18" customHeight="1">
      <c r="A8" s="48" t="s">
        <v>1086</v>
      </c>
      <c r="B8" s="49"/>
    </row>
    <row r="9" spans="1:2" ht="18" customHeight="1">
      <c r="A9" s="48" t="s">
        <v>1087</v>
      </c>
      <c r="B9" s="49"/>
    </row>
    <row r="10" spans="1:2" ht="18" customHeight="1">
      <c r="A10" s="48" t="s">
        <v>1088</v>
      </c>
      <c r="B10" s="49"/>
    </row>
    <row r="11" spans="1:2" ht="18" customHeight="1">
      <c r="A11" s="48" t="s">
        <v>1089</v>
      </c>
      <c r="B11" s="49"/>
    </row>
    <row r="12" spans="1:2" ht="18" customHeight="1">
      <c r="A12" s="48" t="s">
        <v>1090</v>
      </c>
      <c r="B12" s="49"/>
    </row>
    <row r="13" spans="1:2" ht="18" customHeight="1">
      <c r="A13" s="48" t="s">
        <v>1091</v>
      </c>
      <c r="B13" s="49"/>
    </row>
    <row r="14" spans="1:2" ht="18" customHeight="1">
      <c r="A14" s="48" t="s">
        <v>1092</v>
      </c>
      <c r="B14" s="49"/>
    </row>
    <row r="15" spans="1:2" ht="18" customHeight="1">
      <c r="A15" s="48" t="s">
        <v>1093</v>
      </c>
      <c r="B15" s="50"/>
    </row>
    <row r="16" spans="1:2" ht="18" customHeight="1">
      <c r="A16" s="45" t="s">
        <v>1094</v>
      </c>
      <c r="B16" s="51">
        <v>2847</v>
      </c>
    </row>
    <row r="17" spans="1:2" ht="18" customHeight="1">
      <c r="A17" s="52" t="s">
        <v>1055</v>
      </c>
      <c r="B17" s="51"/>
    </row>
    <row r="18" spans="1:2" ht="18" customHeight="1">
      <c r="A18" s="53" t="s">
        <v>1095</v>
      </c>
      <c r="B18" s="49"/>
    </row>
    <row r="19" spans="1:2" ht="18" customHeight="1">
      <c r="A19" s="52" t="s">
        <v>1096</v>
      </c>
      <c r="B19" s="51"/>
    </row>
    <row r="20" spans="1:2" ht="18" customHeight="1">
      <c r="A20" s="45" t="s">
        <v>1097</v>
      </c>
      <c r="B20" s="51">
        <v>2847</v>
      </c>
    </row>
    <row r="21" s="38" customFormat="1" ht="21" customHeight="1"/>
    <row r="22" s="39" customFormat="1" ht="21" customHeight="1"/>
    <row r="23" s="38" customFormat="1" ht="21" customHeight="1"/>
    <row r="24" s="38" customFormat="1" ht="21" customHeight="1"/>
    <row r="25" s="38" customFormat="1" ht="21" customHeight="1"/>
    <row r="26" s="38" customFormat="1" ht="21" customHeight="1"/>
    <row r="27" s="38" customFormat="1" ht="21" customHeight="1"/>
    <row r="28" s="39" customFormat="1" ht="21" customHeight="1"/>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9"/>
  <sheetViews>
    <sheetView zoomScaleSheetLayoutView="100" workbookViewId="0" topLeftCell="A1">
      <selection activeCell="H18" sqref="H18"/>
    </sheetView>
  </sheetViews>
  <sheetFormatPr defaultColWidth="9.00390625" defaultRowHeight="14.25"/>
  <cols>
    <col min="1" max="1" width="63.625" style="0" customWidth="1"/>
    <col min="2" max="2" width="27.00390625" style="0" customWidth="1"/>
  </cols>
  <sheetData>
    <row r="1" spans="1:2" ht="20.25">
      <c r="A1" s="28" t="s">
        <v>32</v>
      </c>
      <c r="B1" s="28"/>
    </row>
    <row r="2" s="27" customFormat="1" ht="24" customHeight="1">
      <c r="B2" s="29" t="s">
        <v>37</v>
      </c>
    </row>
    <row r="3" spans="1:2" ht="18" customHeight="1">
      <c r="A3" s="30" t="s">
        <v>727</v>
      </c>
      <c r="B3" s="31" t="s">
        <v>1066</v>
      </c>
    </row>
    <row r="4" spans="1:2" ht="18" customHeight="1">
      <c r="A4" s="32" t="s">
        <v>772</v>
      </c>
      <c r="B4" s="33"/>
    </row>
    <row r="5" spans="1:2" ht="18" customHeight="1">
      <c r="A5" s="34" t="s">
        <v>1098</v>
      </c>
      <c r="B5" s="35">
        <v>2847</v>
      </c>
    </row>
    <row r="6" spans="1:2" ht="18" customHeight="1">
      <c r="A6" s="36" t="s">
        <v>1099</v>
      </c>
      <c r="B6" s="35">
        <v>2847</v>
      </c>
    </row>
    <row r="7" spans="1:2" ht="18" customHeight="1">
      <c r="A7" s="34" t="s">
        <v>1100</v>
      </c>
      <c r="B7" s="33"/>
    </row>
    <row r="8" spans="1:2" ht="18" customHeight="1">
      <c r="A8" s="36" t="s">
        <v>1101</v>
      </c>
      <c r="B8" s="33"/>
    </row>
    <row r="9" spans="1:2" ht="19.5" customHeight="1">
      <c r="A9" s="37" t="s">
        <v>836</v>
      </c>
      <c r="B9" s="35">
        <v>2847</v>
      </c>
    </row>
  </sheetData>
  <sheetProtection/>
  <mergeCells count="1">
    <mergeCell ref="A1:B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22"/>
  <sheetViews>
    <sheetView zoomScaleSheetLayoutView="100" workbookViewId="0" topLeftCell="A1">
      <selection activeCell="A29" sqref="A29"/>
    </sheetView>
  </sheetViews>
  <sheetFormatPr defaultColWidth="9.00390625" defaultRowHeight="14.25"/>
  <cols>
    <col min="1" max="1" width="47.875" style="0" customWidth="1"/>
    <col min="2" max="2" width="29.00390625" style="0" customWidth="1"/>
  </cols>
  <sheetData>
    <row r="1" spans="1:2" ht="39.75" customHeight="1">
      <c r="A1" s="1" t="s">
        <v>1102</v>
      </c>
      <c r="B1" s="2"/>
    </row>
    <row r="2" spans="1:2" ht="24.75" customHeight="1">
      <c r="A2" s="3"/>
      <c r="B2" s="4" t="s">
        <v>843</v>
      </c>
    </row>
    <row r="3" spans="1:2" ht="18" customHeight="1">
      <c r="A3" s="5" t="s">
        <v>1103</v>
      </c>
      <c r="B3" s="6" t="s">
        <v>1104</v>
      </c>
    </row>
    <row r="4" spans="1:2" ht="18" customHeight="1">
      <c r="A4" s="7" t="s">
        <v>1105</v>
      </c>
      <c r="B4" s="21"/>
    </row>
    <row r="5" spans="1:2" ht="18" customHeight="1">
      <c r="A5" s="22" t="s">
        <v>1106</v>
      </c>
      <c r="B5" s="21"/>
    </row>
    <row r="6" spans="1:2" ht="18" customHeight="1">
      <c r="A6" s="23" t="s">
        <v>1107</v>
      </c>
      <c r="B6" s="21"/>
    </row>
    <row r="7" spans="1:2" ht="18" customHeight="1">
      <c r="A7" s="23" t="s">
        <v>1108</v>
      </c>
      <c r="B7" s="21"/>
    </row>
    <row r="8" spans="1:2" ht="18" customHeight="1">
      <c r="A8" s="23" t="s">
        <v>1109</v>
      </c>
      <c r="B8" s="21"/>
    </row>
    <row r="9" spans="1:2" ht="18" customHeight="1">
      <c r="A9" s="23" t="s">
        <v>1110</v>
      </c>
      <c r="B9" s="21"/>
    </row>
    <row r="10" spans="1:2" ht="18" customHeight="1">
      <c r="A10" s="23" t="s">
        <v>1111</v>
      </c>
      <c r="B10" s="21"/>
    </row>
    <row r="11" spans="1:2" ht="18" customHeight="1">
      <c r="A11" s="23" t="s">
        <v>1112</v>
      </c>
      <c r="B11" s="21"/>
    </row>
    <row r="12" spans="1:2" ht="18" customHeight="1">
      <c r="A12" s="24" t="s">
        <v>1113</v>
      </c>
      <c r="B12" s="8"/>
    </row>
    <row r="13" spans="1:2" ht="18" customHeight="1">
      <c r="A13" s="25" t="s">
        <v>1114</v>
      </c>
      <c r="B13" s="10"/>
    </row>
    <row r="14" spans="1:2" ht="18" customHeight="1">
      <c r="A14" s="26" t="s">
        <v>1115</v>
      </c>
      <c r="B14" s="10"/>
    </row>
    <row r="15" spans="1:2" ht="18" customHeight="1">
      <c r="A15" s="26" t="s">
        <v>1116</v>
      </c>
      <c r="B15" s="10"/>
    </row>
    <row r="16" spans="1:2" ht="18" customHeight="1">
      <c r="A16" s="26" t="s">
        <v>1117</v>
      </c>
      <c r="B16" s="13"/>
    </row>
    <row r="17" spans="1:2" ht="18" customHeight="1">
      <c r="A17" s="16" t="s">
        <v>1080</v>
      </c>
      <c r="B17" s="17">
        <v>0</v>
      </c>
    </row>
    <row r="18" spans="1:2" ht="18" customHeight="1">
      <c r="A18" s="18" t="s">
        <v>1118</v>
      </c>
      <c r="B18" s="17"/>
    </row>
    <row r="19" spans="1:2" ht="18" customHeight="1">
      <c r="A19" s="19" t="s">
        <v>1119</v>
      </c>
      <c r="B19" s="13"/>
    </row>
    <row r="20" spans="1:2" ht="18" customHeight="1">
      <c r="A20" s="19" t="s">
        <v>1120</v>
      </c>
      <c r="B20" s="13"/>
    </row>
    <row r="21" spans="1:2" ht="18" customHeight="1">
      <c r="A21" s="20" t="s">
        <v>1121</v>
      </c>
      <c r="B21" s="17">
        <v>0</v>
      </c>
    </row>
    <row r="22" ht="14.25">
      <c r="A22" t="s">
        <v>1122</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33" sqref="A33"/>
    </sheetView>
  </sheetViews>
  <sheetFormatPr defaultColWidth="9.00390625" defaultRowHeight="14.25"/>
  <cols>
    <col min="1" max="1" width="45.25390625" style="0" customWidth="1"/>
    <col min="2" max="2" width="21.50390625" style="0" customWidth="1"/>
  </cols>
  <sheetData>
    <row r="1" spans="1:2" ht="28.5" customHeight="1">
      <c r="A1" s="1" t="s">
        <v>1123</v>
      </c>
      <c r="B1" s="2"/>
    </row>
    <row r="2" spans="1:2" ht="21" customHeight="1">
      <c r="A2" s="3"/>
      <c r="B2" s="4" t="s">
        <v>843</v>
      </c>
    </row>
    <row r="3" spans="1:2" ht="18" customHeight="1">
      <c r="A3" s="5" t="s">
        <v>1103</v>
      </c>
      <c r="B3" s="6" t="s">
        <v>1124</v>
      </c>
    </row>
    <row r="4" spans="1:2" ht="18" customHeight="1">
      <c r="A4" s="7" t="s">
        <v>1125</v>
      </c>
      <c r="B4" s="8"/>
    </row>
    <row r="5" spans="1:2" ht="18" customHeight="1">
      <c r="A5" s="9" t="s">
        <v>1126</v>
      </c>
      <c r="B5" s="10"/>
    </row>
    <row r="6" spans="1:2" ht="18" customHeight="1">
      <c r="A6" s="11" t="s">
        <v>1127</v>
      </c>
      <c r="B6" s="10"/>
    </row>
    <row r="7" spans="1:2" ht="18" customHeight="1">
      <c r="A7" s="11" t="s">
        <v>1128</v>
      </c>
      <c r="B7" s="10"/>
    </row>
    <row r="8" spans="1:2" ht="18" customHeight="1">
      <c r="A8" s="12" t="s">
        <v>1129</v>
      </c>
      <c r="B8" s="10"/>
    </row>
    <row r="9" spans="1:2" ht="18" customHeight="1">
      <c r="A9" s="13" t="s">
        <v>1130</v>
      </c>
      <c r="B9" s="13"/>
    </row>
    <row r="10" spans="1:2" ht="18" customHeight="1">
      <c r="A10" s="13" t="s">
        <v>1131</v>
      </c>
      <c r="B10" s="13"/>
    </row>
    <row r="11" spans="1:2" ht="18" customHeight="1">
      <c r="A11" s="13" t="s">
        <v>1132</v>
      </c>
      <c r="B11" s="13"/>
    </row>
    <row r="12" spans="1:2" ht="18" customHeight="1">
      <c r="A12" s="13" t="s">
        <v>1133</v>
      </c>
      <c r="B12" s="13"/>
    </row>
    <row r="13" spans="1:2" ht="18" customHeight="1">
      <c r="A13" s="13" t="s">
        <v>1134</v>
      </c>
      <c r="B13" s="13"/>
    </row>
    <row r="14" spans="1:2" ht="18" customHeight="1">
      <c r="A14" s="14" t="s">
        <v>1135</v>
      </c>
      <c r="B14" s="13"/>
    </row>
    <row r="15" spans="1:6" ht="18" customHeight="1">
      <c r="A15" s="13" t="s">
        <v>1136</v>
      </c>
      <c r="B15" s="13"/>
      <c r="F15" s="15"/>
    </row>
    <row r="16" spans="1:2" ht="18" customHeight="1">
      <c r="A16" s="13" t="s">
        <v>1137</v>
      </c>
      <c r="B16" s="13"/>
    </row>
    <row r="17" spans="1:2" ht="18" customHeight="1">
      <c r="A17" s="13" t="s">
        <v>1138</v>
      </c>
      <c r="B17" s="13"/>
    </row>
    <row r="18" spans="1:2" ht="18" customHeight="1">
      <c r="A18" s="16" t="s">
        <v>1094</v>
      </c>
      <c r="B18" s="17">
        <v>0</v>
      </c>
    </row>
    <row r="19" spans="1:2" ht="18" customHeight="1">
      <c r="A19" s="18" t="s">
        <v>1055</v>
      </c>
      <c r="B19" s="17"/>
    </row>
    <row r="20" spans="1:2" ht="18" customHeight="1">
      <c r="A20" s="19" t="s">
        <v>1139</v>
      </c>
      <c r="B20" s="13"/>
    </row>
    <row r="21" spans="1:2" ht="18" customHeight="1">
      <c r="A21" s="19" t="s">
        <v>1140</v>
      </c>
      <c r="B21" s="13"/>
    </row>
    <row r="22" spans="1:2" ht="18" customHeight="1">
      <c r="A22" s="20" t="s">
        <v>1065</v>
      </c>
      <c r="B22" s="17">
        <v>0</v>
      </c>
    </row>
    <row r="23" ht="14.25">
      <c r="A23" t="s">
        <v>1141</v>
      </c>
    </row>
  </sheetData>
  <sheetProtection/>
  <mergeCells count="1">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36"/>
  <sheetViews>
    <sheetView zoomScaleSheetLayoutView="100" workbookViewId="0" topLeftCell="A9">
      <selection activeCell="E34" sqref="E34"/>
    </sheetView>
  </sheetViews>
  <sheetFormatPr defaultColWidth="9.00390625" defaultRowHeight="14.25"/>
  <cols>
    <col min="1" max="1" width="50.25390625" style="129" customWidth="1"/>
    <col min="2" max="2" width="30.625" style="197" customWidth="1"/>
    <col min="3" max="16384" width="9.00390625" style="59" customWidth="1"/>
  </cols>
  <sheetData>
    <row r="1" spans="1:2" s="59" customFormat="1" ht="27" customHeight="1">
      <c r="A1" s="79" t="s">
        <v>2</v>
      </c>
      <c r="B1" s="79"/>
    </row>
    <row r="2" spans="1:2" s="59" customFormat="1" ht="22.5" customHeight="1">
      <c r="A2" s="100"/>
      <c r="B2" s="198" t="s">
        <v>37</v>
      </c>
    </row>
    <row r="3" spans="1:2" s="59" customFormat="1" ht="18" customHeight="1">
      <c r="A3" s="75" t="s">
        <v>38</v>
      </c>
      <c r="B3" s="132" t="s">
        <v>39</v>
      </c>
    </row>
    <row r="4" spans="1:2" s="59" customFormat="1" ht="18" customHeight="1">
      <c r="A4" s="199" t="s">
        <v>40</v>
      </c>
      <c r="B4" s="200">
        <v>1271840</v>
      </c>
    </row>
    <row r="5" spans="1:2" s="59" customFormat="1" ht="18" customHeight="1">
      <c r="A5" s="95" t="s">
        <v>41</v>
      </c>
      <c r="B5" s="88">
        <f>SUM(B6:B19)</f>
        <v>1166840</v>
      </c>
    </row>
    <row r="6" spans="1:2" s="59" customFormat="1" ht="18" customHeight="1">
      <c r="A6" s="95" t="s">
        <v>42</v>
      </c>
      <c r="B6" s="88">
        <v>398500</v>
      </c>
    </row>
    <row r="7" spans="1:2" s="59" customFormat="1" ht="18" customHeight="1">
      <c r="A7" s="95" t="s">
        <v>43</v>
      </c>
      <c r="B7" s="88">
        <v>275000</v>
      </c>
    </row>
    <row r="8" spans="1:2" s="59" customFormat="1" ht="18" customHeight="1">
      <c r="A8" s="95" t="s">
        <v>44</v>
      </c>
      <c r="B8" s="88">
        <v>103000</v>
      </c>
    </row>
    <row r="9" spans="1:2" s="59" customFormat="1" ht="18" customHeight="1">
      <c r="A9" s="95" t="s">
        <v>45</v>
      </c>
      <c r="B9" s="88">
        <v>300</v>
      </c>
    </row>
    <row r="10" spans="1:2" s="59" customFormat="1" ht="18" customHeight="1">
      <c r="A10" s="95" t="s">
        <v>46</v>
      </c>
      <c r="B10" s="88">
        <v>57600</v>
      </c>
    </row>
    <row r="11" spans="1:2" s="59" customFormat="1" ht="18" customHeight="1">
      <c r="A11" s="95" t="s">
        <v>47</v>
      </c>
      <c r="B11" s="88">
        <v>46000</v>
      </c>
    </row>
    <row r="12" spans="1:2" s="59" customFormat="1" ht="18" customHeight="1">
      <c r="A12" s="95" t="s">
        <v>48</v>
      </c>
      <c r="B12" s="88">
        <v>18540</v>
      </c>
    </row>
    <row r="13" spans="1:2" s="59" customFormat="1" ht="18" customHeight="1">
      <c r="A13" s="95" t="s">
        <v>49</v>
      </c>
      <c r="B13" s="88">
        <v>14500</v>
      </c>
    </row>
    <row r="14" spans="1:2" s="59" customFormat="1" ht="18" customHeight="1">
      <c r="A14" s="95" t="s">
        <v>50</v>
      </c>
      <c r="B14" s="88">
        <v>60000</v>
      </c>
    </row>
    <row r="15" spans="1:2" s="59" customFormat="1" ht="18" customHeight="1">
      <c r="A15" s="95" t="s">
        <v>51</v>
      </c>
      <c r="B15" s="88">
        <v>37500</v>
      </c>
    </row>
    <row r="16" spans="1:2" s="59" customFormat="1" ht="18" customHeight="1">
      <c r="A16" s="95" t="s">
        <v>52</v>
      </c>
      <c r="B16" s="88">
        <v>200</v>
      </c>
    </row>
    <row r="17" spans="1:2" s="59" customFormat="1" ht="18" customHeight="1">
      <c r="A17" s="95" t="s">
        <v>53</v>
      </c>
      <c r="B17" s="88">
        <v>155500</v>
      </c>
    </row>
    <row r="18" spans="1:2" s="59" customFormat="1" ht="18" customHeight="1">
      <c r="A18" s="95" t="s">
        <v>54</v>
      </c>
      <c r="B18" s="88">
        <v>90</v>
      </c>
    </row>
    <row r="19" spans="1:2" s="59" customFormat="1" ht="18" customHeight="1">
      <c r="A19" s="95" t="s">
        <v>55</v>
      </c>
      <c r="B19" s="88">
        <v>110</v>
      </c>
    </row>
    <row r="20" spans="1:2" s="59" customFormat="1" ht="18" customHeight="1">
      <c r="A20" s="95" t="s">
        <v>56</v>
      </c>
      <c r="B20" s="88">
        <f>SUM(B21:B28)</f>
        <v>105000</v>
      </c>
    </row>
    <row r="21" spans="1:2" s="59" customFormat="1" ht="18" customHeight="1">
      <c r="A21" s="95" t="s">
        <v>57</v>
      </c>
      <c r="B21" s="88">
        <v>54900</v>
      </c>
    </row>
    <row r="22" spans="1:2" s="59" customFormat="1" ht="18" customHeight="1">
      <c r="A22" s="95" t="s">
        <v>58</v>
      </c>
      <c r="B22" s="88">
        <v>4000</v>
      </c>
    </row>
    <row r="23" spans="1:2" s="59" customFormat="1" ht="18" customHeight="1">
      <c r="A23" s="95" t="s">
        <v>59</v>
      </c>
      <c r="B23" s="88">
        <v>7500</v>
      </c>
    </row>
    <row r="24" spans="1:2" s="59" customFormat="1" ht="18" customHeight="1">
      <c r="A24" s="95" t="s">
        <v>60</v>
      </c>
      <c r="B24" s="88">
        <v>20000</v>
      </c>
    </row>
    <row r="25" spans="1:2" s="59" customFormat="1" ht="18" customHeight="1">
      <c r="A25" s="95" t="s">
        <v>61</v>
      </c>
      <c r="B25" s="88">
        <v>18000</v>
      </c>
    </row>
    <row r="26" spans="1:2" s="59" customFormat="1" ht="18" customHeight="1">
      <c r="A26" s="95" t="s">
        <v>62</v>
      </c>
      <c r="B26" s="88">
        <v>20</v>
      </c>
    </row>
    <row r="27" spans="1:2" s="59" customFormat="1" ht="18" customHeight="1">
      <c r="A27" s="95" t="s">
        <v>63</v>
      </c>
      <c r="B27" s="88">
        <v>580</v>
      </c>
    </row>
    <row r="28" spans="1:2" s="59" customFormat="1" ht="18" customHeight="1">
      <c r="A28" s="95" t="s">
        <v>64</v>
      </c>
      <c r="B28" s="88"/>
    </row>
    <row r="29" spans="1:2" s="59" customFormat="1" ht="18" customHeight="1">
      <c r="A29" s="94" t="s">
        <v>65</v>
      </c>
      <c r="B29" s="105">
        <f>SUM(B30:B32)</f>
        <v>388474</v>
      </c>
    </row>
    <row r="30" spans="1:2" s="59" customFormat="1" ht="18" customHeight="1">
      <c r="A30" s="95" t="s">
        <v>66</v>
      </c>
      <c r="B30" s="88">
        <v>300043</v>
      </c>
    </row>
    <row r="31" spans="1:2" s="59" customFormat="1" ht="18" customHeight="1">
      <c r="A31" s="95" t="s">
        <v>67</v>
      </c>
      <c r="B31" s="88">
        <v>88073</v>
      </c>
    </row>
    <row r="32" spans="1:2" s="59" customFormat="1" ht="18" customHeight="1">
      <c r="A32" s="95" t="s">
        <v>68</v>
      </c>
      <c r="B32" s="88">
        <v>358</v>
      </c>
    </row>
    <row r="33" spans="1:2" s="59" customFormat="1" ht="18" customHeight="1">
      <c r="A33" s="94" t="s">
        <v>69</v>
      </c>
      <c r="B33" s="105">
        <v>10000</v>
      </c>
    </row>
    <row r="34" spans="1:2" s="59" customFormat="1" ht="18" customHeight="1">
      <c r="A34" s="94" t="s">
        <v>70</v>
      </c>
      <c r="B34" s="105">
        <v>55410</v>
      </c>
    </row>
    <row r="35" spans="1:2" s="59" customFormat="1" ht="18" customHeight="1">
      <c r="A35" s="93" t="s">
        <v>71</v>
      </c>
      <c r="B35" s="105">
        <f>SUM(B4,B29,B33,B34)</f>
        <v>1725724</v>
      </c>
    </row>
    <row r="36" spans="1:2" s="59" customFormat="1" ht="14.25">
      <c r="A36" s="201" t="s">
        <v>72</v>
      </c>
      <c r="B36" s="201"/>
    </row>
  </sheetData>
  <sheetProtection/>
  <protectedRanges>
    <protectedRange sqref="B21:B28" name="区域2_3"/>
    <protectedRange sqref="B21:B28" name="区域2_1_2"/>
    <protectedRange sqref="B6:B19" name="区域1_3"/>
    <protectedRange sqref="B21:B28" name="区域2_3_1"/>
    <protectedRange sqref="B6:B19" name="区域1_1_2"/>
    <protectedRange sqref="B21:B28" name="区域2_1_2_1"/>
  </protectedRanges>
  <mergeCells count="2">
    <mergeCell ref="A1:B1"/>
    <mergeCell ref="A36:B36"/>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28"/>
  <sheetViews>
    <sheetView workbookViewId="0" topLeftCell="A1">
      <selection activeCell="E26" sqref="E26"/>
    </sheetView>
  </sheetViews>
  <sheetFormatPr defaultColWidth="9.00390625" defaultRowHeight="14.25"/>
  <cols>
    <col min="1" max="1" width="41.75390625" style="155" customWidth="1"/>
    <col min="2" max="2" width="16.375" style="156" customWidth="1"/>
    <col min="3" max="16384" width="9.00390625" style="155" customWidth="1"/>
  </cols>
  <sheetData>
    <row r="1" spans="1:2" s="155" customFormat="1" ht="27" customHeight="1">
      <c r="A1" s="189" t="s">
        <v>4</v>
      </c>
      <c r="B1" s="158"/>
    </row>
    <row r="2" s="155" customFormat="1" ht="24" customHeight="1">
      <c r="B2" s="159" t="s">
        <v>37</v>
      </c>
    </row>
    <row r="3" spans="1:2" s="155" customFormat="1" ht="45.75" customHeight="1">
      <c r="A3" s="190" t="s">
        <v>38</v>
      </c>
      <c r="B3" s="75" t="s">
        <v>39</v>
      </c>
    </row>
    <row r="4" spans="1:2" s="155" customFormat="1" ht="21" customHeight="1">
      <c r="A4" s="191" t="s">
        <v>73</v>
      </c>
      <c r="B4" s="186">
        <f>SUM(B5:B24)</f>
        <v>585126</v>
      </c>
    </row>
    <row r="5" spans="1:2" s="155" customFormat="1" ht="18" customHeight="1">
      <c r="A5" s="192" t="s">
        <v>74</v>
      </c>
      <c r="B5" s="103">
        <v>86890</v>
      </c>
    </row>
    <row r="6" spans="1:2" s="155" customFormat="1" ht="18" customHeight="1">
      <c r="A6" s="193" t="s">
        <v>75</v>
      </c>
      <c r="B6" s="103">
        <v>11689</v>
      </c>
    </row>
    <row r="7" spans="1:2" s="155" customFormat="1" ht="18" customHeight="1">
      <c r="A7" s="194" t="s">
        <v>76</v>
      </c>
      <c r="B7" s="103">
        <v>192019</v>
      </c>
    </row>
    <row r="8" spans="1:2" s="155" customFormat="1" ht="18" customHeight="1">
      <c r="A8" s="194" t="s">
        <v>77</v>
      </c>
      <c r="B8" s="103">
        <v>11740</v>
      </c>
    </row>
    <row r="9" spans="1:2" s="155" customFormat="1" ht="18" customHeight="1">
      <c r="A9" s="193" t="s">
        <v>78</v>
      </c>
      <c r="B9" s="103">
        <v>1423</v>
      </c>
    </row>
    <row r="10" spans="1:2" s="155" customFormat="1" ht="18" customHeight="1">
      <c r="A10" s="192" t="s">
        <v>79</v>
      </c>
      <c r="B10" s="103">
        <v>62757</v>
      </c>
    </row>
    <row r="11" spans="1:2" s="155" customFormat="1" ht="18" customHeight="1">
      <c r="A11" s="192" t="s">
        <v>80</v>
      </c>
      <c r="B11" s="103">
        <v>36583</v>
      </c>
    </row>
    <row r="12" spans="1:2" s="155" customFormat="1" ht="18" customHeight="1">
      <c r="A12" s="192" t="s">
        <v>81</v>
      </c>
      <c r="B12" s="103">
        <v>2973</v>
      </c>
    </row>
    <row r="13" spans="1:2" s="155" customFormat="1" ht="18.75" customHeight="1">
      <c r="A13" s="192" t="s">
        <v>82</v>
      </c>
      <c r="B13" s="103">
        <v>103165</v>
      </c>
    </row>
    <row r="14" spans="1:2" s="155" customFormat="1" ht="18" customHeight="1">
      <c r="A14" s="192" t="s">
        <v>83</v>
      </c>
      <c r="B14" s="103">
        <v>5609</v>
      </c>
    </row>
    <row r="15" spans="1:2" s="155" customFormat="1" ht="18" customHeight="1">
      <c r="A15" s="192" t="s">
        <v>84</v>
      </c>
      <c r="B15" s="103">
        <v>1768</v>
      </c>
    </row>
    <row r="16" spans="1:2" s="155" customFormat="1" ht="18" customHeight="1">
      <c r="A16" s="192" t="s">
        <v>85</v>
      </c>
      <c r="B16" s="103">
        <v>1854</v>
      </c>
    </row>
    <row r="17" spans="1:2" s="155" customFormat="1" ht="18" customHeight="1">
      <c r="A17" s="192" t="s">
        <v>86</v>
      </c>
      <c r="B17" s="103">
        <v>74</v>
      </c>
    </row>
    <row r="18" spans="1:2" s="155" customFormat="1" ht="18" customHeight="1">
      <c r="A18" s="192" t="s">
        <v>87</v>
      </c>
      <c r="B18" s="103">
        <v>300</v>
      </c>
    </row>
    <row r="19" spans="1:2" s="155" customFormat="1" ht="18" customHeight="1">
      <c r="A19" s="192" t="s">
        <v>88</v>
      </c>
      <c r="B19" s="103">
        <v>2753</v>
      </c>
    </row>
    <row r="20" spans="1:2" s="155" customFormat="1" ht="18" customHeight="1">
      <c r="A20" s="192" t="s">
        <v>89</v>
      </c>
      <c r="B20" s="103">
        <v>23695</v>
      </c>
    </row>
    <row r="21" spans="1:2" s="155" customFormat="1" ht="18" customHeight="1">
      <c r="A21" s="192" t="s">
        <v>90</v>
      </c>
      <c r="B21" s="103">
        <v>452</v>
      </c>
    </row>
    <row r="22" spans="1:2" s="155" customFormat="1" ht="18" customHeight="1">
      <c r="A22" s="192" t="s">
        <v>91</v>
      </c>
      <c r="B22" s="103">
        <v>26919</v>
      </c>
    </row>
    <row r="23" spans="1:2" s="155" customFormat="1" ht="18" customHeight="1">
      <c r="A23" s="192" t="s">
        <v>92</v>
      </c>
      <c r="B23" s="103">
        <v>6000</v>
      </c>
    </row>
    <row r="24" spans="1:2" s="155" customFormat="1" ht="18" customHeight="1">
      <c r="A24" s="192" t="s">
        <v>93</v>
      </c>
      <c r="B24" s="103">
        <v>6463</v>
      </c>
    </row>
    <row r="25" spans="1:2" s="155" customFormat="1" ht="18" customHeight="1">
      <c r="A25" s="195" t="s">
        <v>94</v>
      </c>
      <c r="B25" s="186">
        <f>SUM(B26:B27)</f>
        <v>1140598</v>
      </c>
    </row>
    <row r="26" spans="1:2" s="155" customFormat="1" ht="18" customHeight="1">
      <c r="A26" s="192" t="s">
        <v>95</v>
      </c>
      <c r="B26" s="103">
        <v>22756</v>
      </c>
    </row>
    <row r="27" spans="1:2" s="155" customFormat="1" ht="18" customHeight="1">
      <c r="A27" s="192" t="s">
        <v>96</v>
      </c>
      <c r="B27" s="103">
        <v>1117842</v>
      </c>
    </row>
    <row r="28" spans="1:2" s="155" customFormat="1" ht="18" customHeight="1">
      <c r="A28" s="196" t="s">
        <v>97</v>
      </c>
      <c r="B28" s="186">
        <f>SUM(B4,B25)</f>
        <v>1725724</v>
      </c>
    </row>
  </sheetData>
  <sheetProtection formatCells="0" formatColumns="0" formatRows="0" insertColumns="0" insertRows="0" insertHyperlinks="0" deleteColumns="0" deleteRows="0" sort="0" autoFilter="0" pivotTables="0"/>
  <mergeCells count="1">
    <mergeCell ref="A1:B1"/>
  </mergeCells>
  <printOptions horizontalCentered="1"/>
  <pageMargins left="0.32" right="0.32" top="0.35" bottom="0.35" header="0.32" footer="0.32"/>
  <pageSetup errors="blank"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E346"/>
  <sheetViews>
    <sheetView workbookViewId="0" topLeftCell="A315">
      <selection activeCell="H344" sqref="H344"/>
    </sheetView>
  </sheetViews>
  <sheetFormatPr defaultColWidth="9.00390625" defaultRowHeight="14.25"/>
  <cols>
    <col min="1" max="1" width="10.00390625" style="0" customWidth="1"/>
    <col min="2" max="2" width="44.50390625" style="155" customWidth="1"/>
    <col min="3" max="3" width="12.75390625" style="155" customWidth="1"/>
    <col min="4" max="4" width="14.625" style="155" customWidth="1"/>
    <col min="5" max="5" width="15.00390625" style="156" customWidth="1"/>
    <col min="6" max="16384" width="9.00390625" style="155" customWidth="1"/>
  </cols>
  <sheetData>
    <row r="1" spans="2:5" s="155" customFormat="1" ht="54.75" customHeight="1">
      <c r="B1" s="157" t="s">
        <v>98</v>
      </c>
      <c r="C1" s="157"/>
      <c r="D1" s="157"/>
      <c r="E1" s="158"/>
    </row>
    <row r="2" s="155" customFormat="1" ht="24" customHeight="1">
      <c r="E2" s="159" t="s">
        <v>37</v>
      </c>
    </row>
    <row r="3" spans="1:5" s="155" customFormat="1" ht="45.75" customHeight="1">
      <c r="A3" s="160" t="s">
        <v>99</v>
      </c>
      <c r="B3" s="161" t="s">
        <v>100</v>
      </c>
      <c r="C3" s="162" t="s">
        <v>101</v>
      </c>
      <c r="D3" s="163"/>
      <c r="E3" s="164"/>
    </row>
    <row r="4" spans="1:5" s="155" customFormat="1" ht="45.75" customHeight="1">
      <c r="A4" s="165"/>
      <c r="B4" s="166"/>
      <c r="C4" s="75" t="s">
        <v>102</v>
      </c>
      <c r="D4" s="167" t="s">
        <v>103</v>
      </c>
      <c r="E4" s="168" t="s">
        <v>104</v>
      </c>
    </row>
    <row r="5" spans="1:5" s="155" customFormat="1" ht="18" customHeight="1">
      <c r="A5" s="169" t="s">
        <v>105</v>
      </c>
      <c r="B5" s="170" t="s">
        <v>106</v>
      </c>
      <c r="C5" s="103">
        <v>86890</v>
      </c>
      <c r="D5" s="171">
        <v>64847</v>
      </c>
      <c r="E5" s="172">
        <v>22043</v>
      </c>
    </row>
    <row r="6" spans="1:5" s="155" customFormat="1" ht="18" customHeight="1">
      <c r="A6" s="169" t="s">
        <v>107</v>
      </c>
      <c r="B6" s="173" t="s">
        <v>108</v>
      </c>
      <c r="C6" s="103">
        <v>835</v>
      </c>
      <c r="D6" s="174">
        <v>540</v>
      </c>
      <c r="E6" s="172">
        <v>295</v>
      </c>
    </row>
    <row r="7" spans="1:5" s="155" customFormat="1" ht="18" customHeight="1">
      <c r="A7" s="169" t="s">
        <v>109</v>
      </c>
      <c r="B7" s="173" t="s">
        <v>110</v>
      </c>
      <c r="C7" s="103">
        <v>339</v>
      </c>
      <c r="D7" s="174">
        <v>339</v>
      </c>
      <c r="E7" s="172"/>
    </row>
    <row r="8" spans="1:5" s="155" customFormat="1" ht="18" customHeight="1">
      <c r="A8" s="169" t="s">
        <v>111</v>
      </c>
      <c r="B8" s="175" t="s">
        <v>112</v>
      </c>
      <c r="C8" s="103">
        <v>40</v>
      </c>
      <c r="D8" s="174"/>
      <c r="E8" s="172">
        <v>40</v>
      </c>
    </row>
    <row r="9" spans="1:5" s="155" customFormat="1" ht="18" customHeight="1">
      <c r="A9" s="169" t="s">
        <v>113</v>
      </c>
      <c r="B9" s="170" t="s">
        <v>114</v>
      </c>
      <c r="C9" s="103">
        <v>100</v>
      </c>
      <c r="D9" s="171"/>
      <c r="E9" s="172">
        <v>100</v>
      </c>
    </row>
    <row r="10" spans="1:5" s="155" customFormat="1" ht="18" customHeight="1">
      <c r="A10" s="169" t="s">
        <v>115</v>
      </c>
      <c r="B10" s="170" t="s">
        <v>116</v>
      </c>
      <c r="C10" s="103">
        <v>201</v>
      </c>
      <c r="D10" s="171">
        <v>201</v>
      </c>
      <c r="E10" s="172"/>
    </row>
    <row r="11" spans="1:5" s="155" customFormat="1" ht="18" customHeight="1">
      <c r="A11" s="169" t="s">
        <v>117</v>
      </c>
      <c r="B11" s="170" t="s">
        <v>118</v>
      </c>
      <c r="C11" s="103">
        <v>155</v>
      </c>
      <c r="D11" s="171"/>
      <c r="E11" s="172">
        <v>155</v>
      </c>
    </row>
    <row r="12" spans="1:5" s="155" customFormat="1" ht="18" customHeight="1">
      <c r="A12" s="169" t="s">
        <v>119</v>
      </c>
      <c r="B12" s="173" t="s">
        <v>120</v>
      </c>
      <c r="C12" s="103">
        <v>798</v>
      </c>
      <c r="D12" s="174">
        <v>548</v>
      </c>
      <c r="E12" s="172">
        <v>250</v>
      </c>
    </row>
    <row r="13" spans="1:5" s="155" customFormat="1" ht="18" customHeight="1">
      <c r="A13" s="169" t="s">
        <v>121</v>
      </c>
      <c r="B13" s="173" t="s">
        <v>110</v>
      </c>
      <c r="C13" s="103">
        <v>380</v>
      </c>
      <c r="D13" s="174">
        <v>380</v>
      </c>
      <c r="E13" s="172"/>
    </row>
    <row r="14" spans="1:5" s="155" customFormat="1" ht="18" customHeight="1">
      <c r="A14" s="169" t="s">
        <v>122</v>
      </c>
      <c r="B14" s="175" t="s">
        <v>123</v>
      </c>
      <c r="C14" s="103">
        <v>120</v>
      </c>
      <c r="D14" s="174"/>
      <c r="E14" s="172">
        <v>120</v>
      </c>
    </row>
    <row r="15" spans="1:5" s="155" customFormat="1" ht="18" customHeight="1">
      <c r="A15" s="169" t="s">
        <v>124</v>
      </c>
      <c r="B15" s="175" t="s">
        <v>116</v>
      </c>
      <c r="C15" s="103">
        <v>168</v>
      </c>
      <c r="D15" s="174">
        <v>168</v>
      </c>
      <c r="E15" s="172"/>
    </row>
    <row r="16" spans="1:5" s="155" customFormat="1" ht="18" customHeight="1">
      <c r="A16" s="169" t="s">
        <v>125</v>
      </c>
      <c r="B16" s="175" t="s">
        <v>126</v>
      </c>
      <c r="C16" s="103">
        <v>130</v>
      </c>
      <c r="D16" s="174"/>
      <c r="E16" s="172">
        <v>130</v>
      </c>
    </row>
    <row r="17" spans="1:5" s="155" customFormat="1" ht="18" customHeight="1">
      <c r="A17" s="169" t="s">
        <v>127</v>
      </c>
      <c r="B17" s="173" t="s">
        <v>128</v>
      </c>
      <c r="C17" s="103">
        <v>46147</v>
      </c>
      <c r="D17" s="174">
        <v>38502</v>
      </c>
      <c r="E17" s="172">
        <v>7645</v>
      </c>
    </row>
    <row r="18" spans="1:5" s="155" customFormat="1" ht="18" customHeight="1">
      <c r="A18" s="169" t="s">
        <v>129</v>
      </c>
      <c r="B18" s="173" t="s">
        <v>110</v>
      </c>
      <c r="C18" s="103">
        <v>5143</v>
      </c>
      <c r="D18" s="174">
        <v>5143</v>
      </c>
      <c r="E18" s="172"/>
    </row>
    <row r="19" spans="1:5" s="155" customFormat="1" ht="18" customHeight="1">
      <c r="A19" s="169" t="s">
        <v>130</v>
      </c>
      <c r="B19" s="176" t="s">
        <v>131</v>
      </c>
      <c r="C19" s="103">
        <v>522</v>
      </c>
      <c r="D19" s="174"/>
      <c r="E19" s="172">
        <v>522</v>
      </c>
    </row>
    <row r="20" spans="1:5" s="155" customFormat="1" ht="18" customHeight="1">
      <c r="A20" s="169" t="s">
        <v>132</v>
      </c>
      <c r="B20" s="173" t="s">
        <v>133</v>
      </c>
      <c r="C20" s="103">
        <v>43</v>
      </c>
      <c r="D20" s="174"/>
      <c r="E20" s="172">
        <v>43</v>
      </c>
    </row>
    <row r="21" spans="1:5" s="155" customFormat="1" ht="18" customHeight="1">
      <c r="A21" s="169" t="s">
        <v>134</v>
      </c>
      <c r="B21" s="175" t="s">
        <v>116</v>
      </c>
      <c r="C21" s="103">
        <v>34528</v>
      </c>
      <c r="D21" s="174">
        <v>33359</v>
      </c>
      <c r="E21" s="172">
        <v>1169</v>
      </c>
    </row>
    <row r="22" spans="1:5" s="155" customFormat="1" ht="18" customHeight="1">
      <c r="A22" s="169" t="s">
        <v>135</v>
      </c>
      <c r="B22" s="175" t="s">
        <v>136</v>
      </c>
      <c r="C22" s="103">
        <v>5911</v>
      </c>
      <c r="D22" s="174"/>
      <c r="E22" s="172">
        <v>5911</v>
      </c>
    </row>
    <row r="23" spans="1:5" s="155" customFormat="1" ht="18" customHeight="1">
      <c r="A23" s="169" t="s">
        <v>137</v>
      </c>
      <c r="B23" s="173" t="s">
        <v>138</v>
      </c>
      <c r="C23" s="103">
        <v>941</v>
      </c>
      <c r="D23" s="174">
        <v>840</v>
      </c>
      <c r="E23" s="172">
        <v>101</v>
      </c>
    </row>
    <row r="24" spans="1:5" s="155" customFormat="1" ht="18" customHeight="1">
      <c r="A24" s="169" t="s">
        <v>139</v>
      </c>
      <c r="B24" s="173" t="s">
        <v>110</v>
      </c>
      <c r="C24" s="103">
        <v>171</v>
      </c>
      <c r="D24" s="174">
        <v>171</v>
      </c>
      <c r="E24" s="172"/>
    </row>
    <row r="25" spans="1:5" s="155" customFormat="1" ht="18" customHeight="1">
      <c r="A25" s="169" t="s">
        <v>140</v>
      </c>
      <c r="B25" s="173" t="s">
        <v>116</v>
      </c>
      <c r="C25" s="103">
        <v>669</v>
      </c>
      <c r="D25" s="174">
        <v>669</v>
      </c>
      <c r="E25" s="172"/>
    </row>
    <row r="26" spans="1:5" s="155" customFormat="1" ht="18" customHeight="1">
      <c r="A26" s="169" t="s">
        <v>141</v>
      </c>
      <c r="B26" s="175" t="s">
        <v>142</v>
      </c>
      <c r="C26" s="103">
        <v>101</v>
      </c>
      <c r="D26" s="174"/>
      <c r="E26" s="172">
        <v>101</v>
      </c>
    </row>
    <row r="27" spans="1:5" s="155" customFormat="1" ht="18" customHeight="1">
      <c r="A27" s="169" t="s">
        <v>143</v>
      </c>
      <c r="B27" s="175" t="s">
        <v>144</v>
      </c>
      <c r="C27" s="103">
        <v>644</v>
      </c>
      <c r="D27" s="174">
        <v>524</v>
      </c>
      <c r="E27" s="172">
        <v>120</v>
      </c>
    </row>
    <row r="28" spans="1:5" s="155" customFormat="1" ht="18.75" customHeight="1">
      <c r="A28" s="169" t="s">
        <v>145</v>
      </c>
      <c r="B28" s="175" t="s">
        <v>110</v>
      </c>
      <c r="C28" s="103">
        <v>207</v>
      </c>
      <c r="D28" s="174">
        <v>207</v>
      </c>
      <c r="E28" s="172"/>
    </row>
    <row r="29" spans="1:5" s="155" customFormat="1" ht="18" customHeight="1">
      <c r="A29" s="169" t="s">
        <v>146</v>
      </c>
      <c r="B29" s="175" t="s">
        <v>147</v>
      </c>
      <c r="C29" s="103">
        <v>63</v>
      </c>
      <c r="D29" s="174"/>
      <c r="E29" s="172">
        <v>63</v>
      </c>
    </row>
    <row r="30" spans="1:5" s="155" customFormat="1" ht="18" customHeight="1">
      <c r="A30" s="169" t="s">
        <v>148</v>
      </c>
      <c r="B30" s="173" t="s">
        <v>116</v>
      </c>
      <c r="C30" s="103">
        <v>317</v>
      </c>
      <c r="D30" s="174">
        <v>317</v>
      </c>
      <c r="E30" s="172"/>
    </row>
    <row r="31" spans="1:5" s="155" customFormat="1" ht="18" customHeight="1">
      <c r="A31" s="169" t="s">
        <v>149</v>
      </c>
      <c r="B31" s="175" t="s">
        <v>150</v>
      </c>
      <c r="C31" s="103">
        <v>57</v>
      </c>
      <c r="D31" s="174"/>
      <c r="E31" s="172">
        <v>57</v>
      </c>
    </row>
    <row r="32" spans="1:5" s="155" customFormat="1" ht="18" customHeight="1">
      <c r="A32" s="169" t="s">
        <v>151</v>
      </c>
      <c r="B32" s="176" t="s">
        <v>152</v>
      </c>
      <c r="C32" s="103">
        <v>2712</v>
      </c>
      <c r="D32" s="174">
        <v>2475</v>
      </c>
      <c r="E32" s="172">
        <v>237</v>
      </c>
    </row>
    <row r="33" spans="1:5" s="155" customFormat="1" ht="18" customHeight="1">
      <c r="A33" s="169" t="s">
        <v>153</v>
      </c>
      <c r="B33" s="175" t="s">
        <v>110</v>
      </c>
      <c r="C33" s="103">
        <v>147</v>
      </c>
      <c r="D33" s="174">
        <v>147</v>
      </c>
      <c r="E33" s="172"/>
    </row>
    <row r="34" spans="1:5" s="155" customFormat="1" ht="16.5" customHeight="1">
      <c r="A34" s="169" t="s">
        <v>154</v>
      </c>
      <c r="B34" s="170" t="s">
        <v>155</v>
      </c>
      <c r="C34" s="103">
        <v>67</v>
      </c>
      <c r="D34" s="171"/>
      <c r="E34" s="172">
        <v>67</v>
      </c>
    </row>
    <row r="35" spans="1:5" s="155" customFormat="1" ht="18" customHeight="1">
      <c r="A35" s="169" t="s">
        <v>156</v>
      </c>
      <c r="B35" s="173" t="s">
        <v>157</v>
      </c>
      <c r="C35" s="103">
        <v>38</v>
      </c>
      <c r="D35" s="174"/>
      <c r="E35" s="172">
        <v>38</v>
      </c>
    </row>
    <row r="36" spans="1:5" s="155" customFormat="1" ht="18" customHeight="1">
      <c r="A36" s="169" t="s">
        <v>158</v>
      </c>
      <c r="B36" s="175" t="s">
        <v>116</v>
      </c>
      <c r="C36" s="103">
        <v>2328</v>
      </c>
      <c r="D36" s="174">
        <v>2328</v>
      </c>
      <c r="E36" s="172"/>
    </row>
    <row r="37" spans="1:5" s="155" customFormat="1" ht="18" customHeight="1">
      <c r="A37" s="169" t="s">
        <v>159</v>
      </c>
      <c r="B37" s="175" t="s">
        <v>160</v>
      </c>
      <c r="C37" s="103">
        <v>132</v>
      </c>
      <c r="D37" s="174"/>
      <c r="E37" s="172">
        <v>132</v>
      </c>
    </row>
    <row r="38" spans="1:5" s="155" customFormat="1" ht="18" customHeight="1">
      <c r="A38" s="169" t="s">
        <v>161</v>
      </c>
      <c r="B38" s="175" t="s">
        <v>162</v>
      </c>
      <c r="C38" s="103">
        <v>704</v>
      </c>
      <c r="D38" s="174">
        <v>647</v>
      </c>
      <c r="E38" s="172">
        <v>57</v>
      </c>
    </row>
    <row r="39" spans="1:5" s="155" customFormat="1" ht="16.5" customHeight="1">
      <c r="A39" s="169" t="s">
        <v>163</v>
      </c>
      <c r="B39" s="173" t="s">
        <v>110</v>
      </c>
      <c r="C39" s="103">
        <v>117</v>
      </c>
      <c r="D39" s="174">
        <v>117</v>
      </c>
      <c r="E39" s="172"/>
    </row>
    <row r="40" spans="1:5" s="155" customFormat="1" ht="18" customHeight="1">
      <c r="A40" s="169" t="s">
        <v>164</v>
      </c>
      <c r="B40" s="177" t="s">
        <v>165</v>
      </c>
      <c r="C40" s="103">
        <v>57</v>
      </c>
      <c r="D40" s="174"/>
      <c r="E40" s="172">
        <v>57</v>
      </c>
    </row>
    <row r="41" spans="1:5" s="155" customFormat="1" ht="18" customHeight="1">
      <c r="A41" s="169" t="s">
        <v>166</v>
      </c>
      <c r="B41" s="175" t="s">
        <v>116</v>
      </c>
      <c r="C41" s="103">
        <v>530</v>
      </c>
      <c r="D41" s="174">
        <v>530</v>
      </c>
      <c r="E41" s="172"/>
    </row>
    <row r="42" spans="1:5" s="155" customFormat="1" ht="18" customHeight="1">
      <c r="A42" s="169" t="s">
        <v>167</v>
      </c>
      <c r="B42" s="178" t="s">
        <v>168</v>
      </c>
      <c r="C42" s="103">
        <v>3901</v>
      </c>
      <c r="D42" s="171">
        <v>3459</v>
      </c>
      <c r="E42" s="172">
        <v>442</v>
      </c>
    </row>
    <row r="43" spans="1:5" s="155" customFormat="1" ht="18" customHeight="1">
      <c r="A43" s="169" t="s">
        <v>169</v>
      </c>
      <c r="B43" s="173" t="s">
        <v>110</v>
      </c>
      <c r="C43" s="103">
        <v>1475</v>
      </c>
      <c r="D43" s="174">
        <v>1475</v>
      </c>
      <c r="E43" s="172"/>
    </row>
    <row r="44" spans="1:5" s="155" customFormat="1" ht="18" customHeight="1">
      <c r="A44" s="169" t="s">
        <v>170</v>
      </c>
      <c r="B44" s="173" t="s">
        <v>116</v>
      </c>
      <c r="C44" s="103">
        <v>1984</v>
      </c>
      <c r="D44" s="174">
        <v>1984</v>
      </c>
      <c r="E44" s="172"/>
    </row>
    <row r="45" spans="1:5" s="155" customFormat="1" ht="18" customHeight="1">
      <c r="A45" s="169" t="s">
        <v>171</v>
      </c>
      <c r="B45" s="173" t="s">
        <v>172</v>
      </c>
      <c r="C45" s="103">
        <v>442</v>
      </c>
      <c r="D45" s="174"/>
      <c r="E45" s="172">
        <v>442</v>
      </c>
    </row>
    <row r="46" spans="1:5" s="155" customFormat="1" ht="18" customHeight="1">
      <c r="A46" s="169" t="s">
        <v>173</v>
      </c>
      <c r="B46" s="170" t="s">
        <v>174</v>
      </c>
      <c r="C46" s="103">
        <v>575</v>
      </c>
      <c r="D46" s="171">
        <v>565</v>
      </c>
      <c r="E46" s="172">
        <v>10</v>
      </c>
    </row>
    <row r="47" spans="1:5" s="155" customFormat="1" ht="18" customHeight="1">
      <c r="A47" s="169" t="s">
        <v>175</v>
      </c>
      <c r="B47" s="173" t="s">
        <v>110</v>
      </c>
      <c r="C47" s="103">
        <v>163</v>
      </c>
      <c r="D47" s="174">
        <v>163</v>
      </c>
      <c r="E47" s="172"/>
    </row>
    <row r="48" spans="1:5" s="155" customFormat="1" ht="18" customHeight="1">
      <c r="A48" s="169" t="s">
        <v>176</v>
      </c>
      <c r="B48" s="173" t="s">
        <v>177</v>
      </c>
      <c r="C48" s="103">
        <v>10</v>
      </c>
      <c r="D48" s="174"/>
      <c r="E48" s="172">
        <v>10</v>
      </c>
    </row>
    <row r="49" spans="1:5" s="155" customFormat="1" ht="18" customHeight="1">
      <c r="A49" s="169" t="s">
        <v>178</v>
      </c>
      <c r="B49" s="173" t="s">
        <v>116</v>
      </c>
      <c r="C49" s="103">
        <v>402</v>
      </c>
      <c r="D49" s="174">
        <v>402</v>
      </c>
      <c r="E49" s="172"/>
    </row>
    <row r="50" spans="1:5" s="129" customFormat="1" ht="18" customHeight="1">
      <c r="A50" s="179" t="s">
        <v>179</v>
      </c>
      <c r="B50" s="180" t="s">
        <v>180</v>
      </c>
      <c r="C50" s="103">
        <v>234</v>
      </c>
      <c r="D50" s="181">
        <v>205</v>
      </c>
      <c r="E50" s="139">
        <v>29</v>
      </c>
    </row>
    <row r="51" spans="1:5" s="155" customFormat="1" ht="18" customHeight="1">
      <c r="A51" s="169" t="s">
        <v>181</v>
      </c>
      <c r="B51" s="175" t="s">
        <v>110</v>
      </c>
      <c r="C51" s="103">
        <v>68</v>
      </c>
      <c r="D51" s="174">
        <v>47</v>
      </c>
      <c r="E51" s="172">
        <v>21</v>
      </c>
    </row>
    <row r="52" spans="1:5" s="155" customFormat="1" ht="18" customHeight="1">
      <c r="A52" s="169" t="s">
        <v>182</v>
      </c>
      <c r="B52" s="173" t="s">
        <v>183</v>
      </c>
      <c r="C52" s="103">
        <v>166</v>
      </c>
      <c r="D52" s="174">
        <v>158</v>
      </c>
      <c r="E52" s="172">
        <v>8</v>
      </c>
    </row>
    <row r="53" spans="1:5" s="155" customFormat="1" ht="18" customHeight="1">
      <c r="A53" s="169" t="s">
        <v>184</v>
      </c>
      <c r="B53" s="175" t="s">
        <v>185</v>
      </c>
      <c r="C53" s="103">
        <v>144</v>
      </c>
      <c r="D53" s="174">
        <v>142</v>
      </c>
      <c r="E53" s="172">
        <v>2</v>
      </c>
    </row>
    <row r="54" spans="1:5" s="155" customFormat="1" ht="18" customHeight="1">
      <c r="A54" s="169" t="s">
        <v>186</v>
      </c>
      <c r="B54" s="175" t="s">
        <v>110</v>
      </c>
      <c r="C54" s="103">
        <v>73</v>
      </c>
      <c r="D54" s="174">
        <v>73</v>
      </c>
      <c r="E54" s="172"/>
    </row>
    <row r="55" spans="1:5" s="155" customFormat="1" ht="18" customHeight="1">
      <c r="A55" s="169" t="s">
        <v>187</v>
      </c>
      <c r="B55" s="173" t="s">
        <v>116</v>
      </c>
      <c r="C55" s="103">
        <v>69</v>
      </c>
      <c r="D55" s="174">
        <v>69</v>
      </c>
      <c r="E55" s="172"/>
    </row>
    <row r="56" spans="1:5" s="155" customFormat="1" ht="18" customHeight="1">
      <c r="A56" s="169" t="s">
        <v>188</v>
      </c>
      <c r="B56" s="173" t="s">
        <v>189</v>
      </c>
      <c r="C56" s="103">
        <v>2</v>
      </c>
      <c r="D56" s="174"/>
      <c r="E56" s="172">
        <v>2</v>
      </c>
    </row>
    <row r="57" spans="1:5" s="155" customFormat="1" ht="18" customHeight="1">
      <c r="A57" s="169" t="s">
        <v>190</v>
      </c>
      <c r="B57" s="175" t="s">
        <v>191</v>
      </c>
      <c r="C57" s="103">
        <v>4093</v>
      </c>
      <c r="D57" s="174">
        <v>4078</v>
      </c>
      <c r="E57" s="172">
        <v>15</v>
      </c>
    </row>
    <row r="58" spans="1:5" s="155" customFormat="1" ht="18" customHeight="1">
      <c r="A58" s="169" t="s">
        <v>192</v>
      </c>
      <c r="B58" s="175" t="s">
        <v>110</v>
      </c>
      <c r="C58" s="103">
        <v>154</v>
      </c>
      <c r="D58" s="174">
        <v>154</v>
      </c>
      <c r="E58" s="172"/>
    </row>
    <row r="59" spans="1:5" s="155" customFormat="1" ht="18" customHeight="1">
      <c r="A59" s="169" t="s">
        <v>193</v>
      </c>
      <c r="B59" s="175" t="s">
        <v>116</v>
      </c>
      <c r="C59" s="103">
        <v>337</v>
      </c>
      <c r="D59" s="174">
        <v>337</v>
      </c>
      <c r="E59" s="172"/>
    </row>
    <row r="60" spans="1:5" s="155" customFormat="1" ht="18" customHeight="1">
      <c r="A60" s="169" t="s">
        <v>194</v>
      </c>
      <c r="B60" s="175" t="s">
        <v>195</v>
      </c>
      <c r="C60" s="103">
        <v>3602</v>
      </c>
      <c r="D60" s="174">
        <v>3587</v>
      </c>
      <c r="E60" s="172">
        <v>15</v>
      </c>
    </row>
    <row r="61" spans="1:5" s="155" customFormat="1" ht="18" customHeight="1">
      <c r="A61" s="169" t="s">
        <v>196</v>
      </c>
      <c r="B61" s="175" t="s">
        <v>197</v>
      </c>
      <c r="C61" s="103">
        <v>1249</v>
      </c>
      <c r="D61" s="174">
        <v>829</v>
      </c>
      <c r="E61" s="172">
        <v>420</v>
      </c>
    </row>
    <row r="62" spans="1:5" s="155" customFormat="1" ht="18" customHeight="1">
      <c r="A62" s="169" t="s">
        <v>198</v>
      </c>
      <c r="B62" s="175" t="s">
        <v>110</v>
      </c>
      <c r="C62" s="103">
        <v>328</v>
      </c>
      <c r="D62" s="174">
        <v>328</v>
      </c>
      <c r="E62" s="172"/>
    </row>
    <row r="63" spans="1:5" s="155" customFormat="1" ht="18" customHeight="1">
      <c r="A63" s="169" t="s">
        <v>199</v>
      </c>
      <c r="B63" s="173" t="s">
        <v>200</v>
      </c>
      <c r="C63" s="103">
        <v>100</v>
      </c>
      <c r="D63" s="174"/>
      <c r="E63" s="172">
        <v>100</v>
      </c>
    </row>
    <row r="64" spans="1:5" s="155" customFormat="1" ht="18" customHeight="1">
      <c r="A64" s="169" t="s">
        <v>201</v>
      </c>
      <c r="B64" s="175" t="s">
        <v>116</v>
      </c>
      <c r="C64" s="103">
        <v>501</v>
      </c>
      <c r="D64" s="174">
        <v>501</v>
      </c>
      <c r="E64" s="172"/>
    </row>
    <row r="65" spans="1:5" s="155" customFormat="1" ht="18" customHeight="1">
      <c r="A65" s="169" t="s">
        <v>202</v>
      </c>
      <c r="B65" s="175" t="s">
        <v>203</v>
      </c>
      <c r="C65" s="103">
        <v>320</v>
      </c>
      <c r="D65" s="174"/>
      <c r="E65" s="172">
        <v>320</v>
      </c>
    </row>
    <row r="66" spans="1:5" s="155" customFormat="1" ht="18" customHeight="1">
      <c r="A66" s="169" t="s">
        <v>204</v>
      </c>
      <c r="B66" s="175" t="s">
        <v>205</v>
      </c>
      <c r="C66" s="103">
        <v>2039</v>
      </c>
      <c r="D66" s="174">
        <v>939</v>
      </c>
      <c r="E66" s="172">
        <v>1100</v>
      </c>
    </row>
    <row r="67" spans="1:5" s="155" customFormat="1" ht="18" customHeight="1">
      <c r="A67" s="169" t="s">
        <v>206</v>
      </c>
      <c r="B67" s="173" t="s">
        <v>110</v>
      </c>
      <c r="C67" s="103">
        <v>288</v>
      </c>
      <c r="D67" s="174">
        <v>288</v>
      </c>
      <c r="E67" s="172"/>
    </row>
    <row r="68" spans="1:5" s="155" customFormat="1" ht="18" customHeight="1">
      <c r="A68" s="169" t="s">
        <v>207</v>
      </c>
      <c r="B68" s="173" t="s">
        <v>116</v>
      </c>
      <c r="C68" s="103">
        <v>651</v>
      </c>
      <c r="D68" s="174">
        <v>651</v>
      </c>
      <c r="E68" s="172"/>
    </row>
    <row r="69" spans="1:5" s="155" customFormat="1" ht="18" customHeight="1">
      <c r="A69" s="169" t="s">
        <v>208</v>
      </c>
      <c r="B69" s="175" t="s">
        <v>209</v>
      </c>
      <c r="C69" s="103">
        <v>1100</v>
      </c>
      <c r="D69" s="174"/>
      <c r="E69" s="172">
        <v>1100</v>
      </c>
    </row>
    <row r="70" spans="1:5" s="155" customFormat="1" ht="18" customHeight="1">
      <c r="A70" s="169" t="s">
        <v>210</v>
      </c>
      <c r="B70" s="175" t="s">
        <v>211</v>
      </c>
      <c r="C70" s="103">
        <v>1370</v>
      </c>
      <c r="D70" s="174">
        <v>850</v>
      </c>
      <c r="E70" s="172">
        <v>520</v>
      </c>
    </row>
    <row r="71" spans="1:5" s="155" customFormat="1" ht="18" customHeight="1">
      <c r="A71" s="169" t="s">
        <v>212</v>
      </c>
      <c r="B71" s="170" t="s">
        <v>110</v>
      </c>
      <c r="C71" s="103">
        <v>190</v>
      </c>
      <c r="D71" s="171">
        <v>190</v>
      </c>
      <c r="E71" s="172"/>
    </row>
    <row r="72" spans="1:5" s="155" customFormat="1" ht="18" customHeight="1">
      <c r="A72" s="169" t="s">
        <v>213</v>
      </c>
      <c r="B72" s="173" t="s">
        <v>116</v>
      </c>
      <c r="C72" s="103">
        <v>660</v>
      </c>
      <c r="D72" s="174">
        <v>660</v>
      </c>
      <c r="E72" s="172"/>
    </row>
    <row r="73" spans="1:5" s="155" customFormat="1" ht="18" customHeight="1">
      <c r="A73" s="169" t="s">
        <v>214</v>
      </c>
      <c r="B73" s="175" t="s">
        <v>215</v>
      </c>
      <c r="C73" s="103">
        <v>520</v>
      </c>
      <c r="D73" s="174"/>
      <c r="E73" s="172">
        <v>520</v>
      </c>
    </row>
    <row r="74" spans="1:5" s="155" customFormat="1" ht="18" customHeight="1">
      <c r="A74" s="169" t="s">
        <v>216</v>
      </c>
      <c r="B74" s="175" t="s">
        <v>217</v>
      </c>
      <c r="C74" s="103">
        <v>516</v>
      </c>
      <c r="D74" s="174">
        <v>418</v>
      </c>
      <c r="E74" s="172">
        <v>98</v>
      </c>
    </row>
    <row r="75" spans="1:5" s="155" customFormat="1" ht="18" customHeight="1">
      <c r="A75" s="169" t="s">
        <v>218</v>
      </c>
      <c r="B75" s="175" t="s">
        <v>110</v>
      </c>
      <c r="C75" s="103">
        <v>164</v>
      </c>
      <c r="D75" s="174">
        <v>164</v>
      </c>
      <c r="E75" s="172"/>
    </row>
    <row r="76" spans="1:5" s="155" customFormat="1" ht="18" customHeight="1">
      <c r="A76" s="169" t="s">
        <v>219</v>
      </c>
      <c r="B76" s="173" t="s">
        <v>220</v>
      </c>
      <c r="C76" s="103">
        <v>68</v>
      </c>
      <c r="D76" s="174"/>
      <c r="E76" s="172">
        <v>68</v>
      </c>
    </row>
    <row r="77" spans="1:5" s="155" customFormat="1" ht="18" customHeight="1">
      <c r="A77" s="169" t="s">
        <v>221</v>
      </c>
      <c r="B77" s="173" t="s">
        <v>116</v>
      </c>
      <c r="C77" s="103">
        <v>254</v>
      </c>
      <c r="D77" s="174">
        <v>254</v>
      </c>
      <c r="E77" s="172"/>
    </row>
    <row r="78" spans="1:5" s="155" customFormat="1" ht="18" customHeight="1">
      <c r="A78" s="169" t="s">
        <v>222</v>
      </c>
      <c r="B78" s="175" t="s">
        <v>223</v>
      </c>
      <c r="C78" s="103">
        <v>30</v>
      </c>
      <c r="D78" s="174"/>
      <c r="E78" s="172">
        <v>30</v>
      </c>
    </row>
    <row r="79" spans="1:5" s="155" customFormat="1" ht="18" customHeight="1">
      <c r="A79" s="169" t="s">
        <v>224</v>
      </c>
      <c r="B79" s="175" t="s">
        <v>225</v>
      </c>
      <c r="C79" s="181">
        <v>1947</v>
      </c>
      <c r="D79" s="174">
        <v>790</v>
      </c>
      <c r="E79" s="172">
        <v>1157</v>
      </c>
    </row>
    <row r="80" spans="1:5" s="155" customFormat="1" ht="18" customHeight="1">
      <c r="A80" s="169" t="s">
        <v>226</v>
      </c>
      <c r="B80" s="175" t="s">
        <v>110</v>
      </c>
      <c r="C80" s="181">
        <v>241</v>
      </c>
      <c r="D80" s="174">
        <v>241</v>
      </c>
      <c r="E80" s="172"/>
    </row>
    <row r="81" spans="1:5" s="155" customFormat="1" ht="18" customHeight="1">
      <c r="A81" s="169" t="s">
        <v>227</v>
      </c>
      <c r="B81" s="173" t="s">
        <v>116</v>
      </c>
      <c r="C81" s="181">
        <v>549</v>
      </c>
      <c r="D81" s="174">
        <v>549</v>
      </c>
      <c r="E81" s="172"/>
    </row>
    <row r="82" spans="1:5" s="155" customFormat="1" ht="18" customHeight="1">
      <c r="A82" s="169" t="s">
        <v>228</v>
      </c>
      <c r="B82" s="173" t="s">
        <v>229</v>
      </c>
      <c r="C82" s="181">
        <v>1157</v>
      </c>
      <c r="D82" s="174"/>
      <c r="E82" s="172">
        <v>1157</v>
      </c>
    </row>
    <row r="83" spans="1:5" s="155" customFormat="1" ht="18" customHeight="1">
      <c r="A83" s="169" t="s">
        <v>230</v>
      </c>
      <c r="B83" s="173" t="s">
        <v>231</v>
      </c>
      <c r="C83" s="181">
        <v>7279</v>
      </c>
      <c r="D83" s="174">
        <v>5049</v>
      </c>
      <c r="E83" s="172">
        <v>2230</v>
      </c>
    </row>
    <row r="84" spans="1:5" s="155" customFormat="1" ht="18" customHeight="1">
      <c r="A84" s="169" t="s">
        <v>232</v>
      </c>
      <c r="B84" s="173" t="s">
        <v>110</v>
      </c>
      <c r="C84" s="103">
        <v>2779</v>
      </c>
      <c r="D84" s="174">
        <v>2779</v>
      </c>
      <c r="E84" s="172"/>
    </row>
    <row r="85" spans="1:5" s="155" customFormat="1" ht="18" customHeight="1">
      <c r="A85" s="169" t="s">
        <v>233</v>
      </c>
      <c r="B85" s="173" t="s">
        <v>234</v>
      </c>
      <c r="C85" s="103">
        <v>20</v>
      </c>
      <c r="D85" s="174"/>
      <c r="E85" s="172">
        <v>20</v>
      </c>
    </row>
    <row r="86" spans="1:5" s="155" customFormat="1" ht="16.5" customHeight="1">
      <c r="A86" s="169" t="s">
        <v>235</v>
      </c>
      <c r="B86" s="173" t="s">
        <v>236</v>
      </c>
      <c r="C86" s="103">
        <v>200</v>
      </c>
      <c r="D86" s="174"/>
      <c r="E86" s="172">
        <v>200</v>
      </c>
    </row>
    <row r="87" spans="1:5" s="155" customFormat="1" ht="18" customHeight="1">
      <c r="A87" s="169" t="s">
        <v>237</v>
      </c>
      <c r="B87" s="173" t="s">
        <v>116</v>
      </c>
      <c r="C87" s="103">
        <v>2270</v>
      </c>
      <c r="D87" s="174">
        <v>2270</v>
      </c>
      <c r="E87" s="172"/>
    </row>
    <row r="88" spans="1:5" s="155" customFormat="1" ht="18" customHeight="1">
      <c r="A88" s="169" t="s">
        <v>238</v>
      </c>
      <c r="B88" s="173" t="s">
        <v>239</v>
      </c>
      <c r="C88" s="103">
        <v>2010</v>
      </c>
      <c r="D88" s="174"/>
      <c r="E88" s="172">
        <v>2010</v>
      </c>
    </row>
    <row r="89" spans="1:5" s="155" customFormat="1" ht="18" customHeight="1">
      <c r="A89" s="169" t="s">
        <v>240</v>
      </c>
      <c r="B89" s="173" t="s">
        <v>241</v>
      </c>
      <c r="C89" s="103">
        <v>10762</v>
      </c>
      <c r="D89" s="174">
        <v>3447</v>
      </c>
      <c r="E89" s="172">
        <v>7315</v>
      </c>
    </row>
    <row r="90" spans="1:5" s="155" customFormat="1" ht="18" customHeight="1">
      <c r="A90" s="169" t="s">
        <v>242</v>
      </c>
      <c r="B90" s="175" t="s">
        <v>243</v>
      </c>
      <c r="C90" s="103">
        <v>10762</v>
      </c>
      <c r="D90" s="174">
        <v>3447</v>
      </c>
      <c r="E90" s="172">
        <v>7315</v>
      </c>
    </row>
    <row r="91" spans="1:5" s="155" customFormat="1" ht="18" customHeight="1">
      <c r="A91" s="169" t="s">
        <v>244</v>
      </c>
      <c r="B91" s="175" t="s">
        <v>245</v>
      </c>
      <c r="C91" s="103">
        <v>11689</v>
      </c>
      <c r="D91" s="174">
        <v>1600</v>
      </c>
      <c r="E91" s="172">
        <v>10089</v>
      </c>
    </row>
    <row r="92" spans="1:5" s="155" customFormat="1" ht="18" customHeight="1">
      <c r="A92" s="169" t="s">
        <v>246</v>
      </c>
      <c r="B92" s="170" t="s">
        <v>247</v>
      </c>
      <c r="C92" s="103">
        <v>128</v>
      </c>
      <c r="D92" s="171">
        <v>128</v>
      </c>
      <c r="E92" s="172"/>
    </row>
    <row r="93" spans="1:5" s="155" customFormat="1" ht="18" customHeight="1">
      <c r="A93" s="169" t="s">
        <v>248</v>
      </c>
      <c r="B93" s="176" t="s">
        <v>110</v>
      </c>
      <c r="C93" s="103">
        <v>128</v>
      </c>
      <c r="D93" s="174">
        <v>128</v>
      </c>
      <c r="E93" s="172"/>
    </row>
    <row r="94" spans="1:5" s="155" customFormat="1" ht="18" customHeight="1">
      <c r="A94" s="169" t="s">
        <v>249</v>
      </c>
      <c r="B94" s="175" t="s">
        <v>250</v>
      </c>
      <c r="C94" s="103">
        <v>305</v>
      </c>
      <c r="D94" s="174">
        <v>305</v>
      </c>
      <c r="E94" s="172"/>
    </row>
    <row r="95" spans="1:5" s="155" customFormat="1" ht="18" customHeight="1">
      <c r="A95" s="169" t="s">
        <v>251</v>
      </c>
      <c r="B95" s="170" t="s">
        <v>110</v>
      </c>
      <c r="C95" s="103">
        <v>305</v>
      </c>
      <c r="D95" s="171">
        <v>305</v>
      </c>
      <c r="E95" s="172"/>
    </row>
    <row r="96" spans="1:5" s="155" customFormat="1" ht="18" customHeight="1">
      <c r="A96" s="169" t="s">
        <v>252</v>
      </c>
      <c r="B96" s="173" t="s">
        <v>253</v>
      </c>
      <c r="C96" s="103">
        <v>2199</v>
      </c>
      <c r="D96" s="174">
        <v>1167</v>
      </c>
      <c r="E96" s="172">
        <v>1032</v>
      </c>
    </row>
    <row r="97" spans="1:5" s="155" customFormat="1" ht="18" customHeight="1">
      <c r="A97" s="169" t="s">
        <v>254</v>
      </c>
      <c r="B97" s="173" t="s">
        <v>110</v>
      </c>
      <c r="C97" s="103">
        <v>654</v>
      </c>
      <c r="D97" s="174">
        <v>654</v>
      </c>
      <c r="E97" s="172"/>
    </row>
    <row r="98" spans="1:5" s="155" customFormat="1" ht="18" customHeight="1">
      <c r="A98" s="169" t="s">
        <v>255</v>
      </c>
      <c r="B98" s="175" t="s">
        <v>256</v>
      </c>
      <c r="C98" s="103">
        <v>813</v>
      </c>
      <c r="D98" s="174"/>
      <c r="E98" s="172">
        <v>813</v>
      </c>
    </row>
    <row r="99" spans="1:5" s="155" customFormat="1" ht="18" customHeight="1">
      <c r="A99" s="169" t="s">
        <v>257</v>
      </c>
      <c r="B99" s="170" t="s">
        <v>258</v>
      </c>
      <c r="C99" s="103">
        <v>14</v>
      </c>
      <c r="D99" s="171"/>
      <c r="E99" s="172">
        <v>14</v>
      </c>
    </row>
    <row r="100" spans="1:5" s="155" customFormat="1" ht="18" customHeight="1">
      <c r="A100" s="169" t="s">
        <v>259</v>
      </c>
      <c r="B100" s="173" t="s">
        <v>260</v>
      </c>
      <c r="C100" s="103">
        <v>43</v>
      </c>
      <c r="D100" s="174"/>
      <c r="E100" s="172">
        <v>43</v>
      </c>
    </row>
    <row r="101" spans="1:5" s="155" customFormat="1" ht="18" customHeight="1">
      <c r="A101" s="169" t="s">
        <v>261</v>
      </c>
      <c r="B101" s="173" t="s">
        <v>262</v>
      </c>
      <c r="C101" s="103">
        <v>15</v>
      </c>
      <c r="D101" s="174"/>
      <c r="E101" s="172">
        <v>15</v>
      </c>
    </row>
    <row r="102" spans="1:5" s="155" customFormat="1" ht="18" customHeight="1">
      <c r="A102" s="169" t="s">
        <v>263</v>
      </c>
      <c r="B102" s="175" t="s">
        <v>264</v>
      </c>
      <c r="C102" s="103">
        <v>111</v>
      </c>
      <c r="D102" s="174"/>
      <c r="E102" s="172">
        <v>111</v>
      </c>
    </row>
    <row r="103" spans="1:5" s="155" customFormat="1" ht="18" customHeight="1">
      <c r="A103" s="169" t="s">
        <v>265</v>
      </c>
      <c r="B103" s="175" t="s">
        <v>266</v>
      </c>
      <c r="C103" s="103">
        <v>3</v>
      </c>
      <c r="D103" s="174"/>
      <c r="E103" s="172">
        <v>3</v>
      </c>
    </row>
    <row r="104" spans="1:5" s="155" customFormat="1" ht="18" customHeight="1">
      <c r="A104" s="169" t="s">
        <v>267</v>
      </c>
      <c r="B104" s="175" t="s">
        <v>116</v>
      </c>
      <c r="C104" s="103">
        <v>513</v>
      </c>
      <c r="D104" s="174">
        <v>513</v>
      </c>
      <c r="E104" s="172"/>
    </row>
    <row r="105" spans="1:5" s="155" customFormat="1" ht="18" customHeight="1">
      <c r="A105" s="169" t="s">
        <v>268</v>
      </c>
      <c r="B105" s="175" t="s">
        <v>269</v>
      </c>
      <c r="C105" s="103">
        <v>33</v>
      </c>
      <c r="D105" s="174"/>
      <c r="E105" s="172">
        <v>33</v>
      </c>
    </row>
    <row r="106" spans="1:5" s="155" customFormat="1" ht="18" customHeight="1">
      <c r="A106" s="169" t="s">
        <v>270</v>
      </c>
      <c r="B106" s="173" t="s">
        <v>271</v>
      </c>
      <c r="C106" s="103">
        <v>9057</v>
      </c>
      <c r="D106" s="174"/>
      <c r="E106" s="172">
        <v>9057</v>
      </c>
    </row>
    <row r="107" spans="1:5" s="155" customFormat="1" ht="18" customHeight="1">
      <c r="A107" s="169" t="s">
        <v>272</v>
      </c>
      <c r="B107" s="173" t="s">
        <v>273</v>
      </c>
      <c r="C107" s="103">
        <v>9057</v>
      </c>
      <c r="D107" s="174"/>
      <c r="E107" s="172">
        <v>9057</v>
      </c>
    </row>
    <row r="108" spans="1:5" s="155" customFormat="1" ht="18" customHeight="1">
      <c r="A108" s="169" t="s">
        <v>274</v>
      </c>
      <c r="B108" s="173" t="s">
        <v>275</v>
      </c>
      <c r="C108" s="103">
        <v>192019</v>
      </c>
      <c r="D108" s="174">
        <v>143823</v>
      </c>
      <c r="E108" s="172">
        <v>48196</v>
      </c>
    </row>
    <row r="109" spans="1:5" s="155" customFormat="1" ht="18" customHeight="1">
      <c r="A109" s="169" t="s">
        <v>276</v>
      </c>
      <c r="B109" s="170" t="s">
        <v>277</v>
      </c>
      <c r="C109" s="103">
        <v>272</v>
      </c>
      <c r="D109" s="171">
        <v>272</v>
      </c>
      <c r="E109" s="172"/>
    </row>
    <row r="110" spans="1:5" s="155" customFormat="1" ht="18" customHeight="1">
      <c r="A110" s="169" t="s">
        <v>278</v>
      </c>
      <c r="B110" s="175" t="s">
        <v>110</v>
      </c>
      <c r="C110" s="103">
        <v>272</v>
      </c>
      <c r="D110" s="174">
        <v>272</v>
      </c>
      <c r="E110" s="172"/>
    </row>
    <row r="111" spans="1:5" s="155" customFormat="1" ht="18" customHeight="1">
      <c r="A111" s="169" t="s">
        <v>279</v>
      </c>
      <c r="B111" s="177" t="s">
        <v>280</v>
      </c>
      <c r="C111" s="103">
        <v>187038</v>
      </c>
      <c r="D111" s="174">
        <v>142786</v>
      </c>
      <c r="E111" s="172">
        <v>44252</v>
      </c>
    </row>
    <row r="112" spans="1:5" s="155" customFormat="1" ht="18" customHeight="1">
      <c r="A112" s="169" t="s">
        <v>281</v>
      </c>
      <c r="B112" s="173" t="s">
        <v>282</v>
      </c>
      <c r="C112" s="103">
        <v>7643</v>
      </c>
      <c r="D112" s="174">
        <v>5372</v>
      </c>
      <c r="E112" s="172">
        <v>2271</v>
      </c>
    </row>
    <row r="113" spans="1:5" s="155" customFormat="1" ht="18" customHeight="1">
      <c r="A113" s="169" t="s">
        <v>283</v>
      </c>
      <c r="B113" s="173" t="s">
        <v>284</v>
      </c>
      <c r="C113" s="103">
        <v>120236</v>
      </c>
      <c r="D113" s="174">
        <v>88501</v>
      </c>
      <c r="E113" s="172">
        <v>31735</v>
      </c>
    </row>
    <row r="114" spans="1:5" s="155" customFormat="1" ht="18" customHeight="1">
      <c r="A114" s="169" t="s">
        <v>285</v>
      </c>
      <c r="B114" s="173" t="s">
        <v>286</v>
      </c>
      <c r="C114" s="103">
        <v>53027</v>
      </c>
      <c r="D114" s="174">
        <v>46634</v>
      </c>
      <c r="E114" s="172">
        <v>6393</v>
      </c>
    </row>
    <row r="115" spans="1:5" s="155" customFormat="1" ht="18" customHeight="1">
      <c r="A115" s="169" t="s">
        <v>287</v>
      </c>
      <c r="B115" s="175" t="s">
        <v>288</v>
      </c>
      <c r="C115" s="103">
        <v>6132</v>
      </c>
      <c r="D115" s="174">
        <v>2279</v>
      </c>
      <c r="E115" s="172">
        <v>3853</v>
      </c>
    </row>
    <row r="116" spans="1:5" s="155" customFormat="1" ht="18" customHeight="1">
      <c r="A116" s="169" t="s">
        <v>289</v>
      </c>
      <c r="B116" s="170" t="s">
        <v>290</v>
      </c>
      <c r="C116" s="103">
        <v>579</v>
      </c>
      <c r="D116" s="171">
        <v>494</v>
      </c>
      <c r="E116" s="172">
        <v>85</v>
      </c>
    </row>
    <row r="117" spans="1:5" s="155" customFormat="1" ht="18" customHeight="1">
      <c r="A117" s="169" t="s">
        <v>291</v>
      </c>
      <c r="B117" s="173" t="s">
        <v>292</v>
      </c>
      <c r="C117" s="103">
        <v>579</v>
      </c>
      <c r="D117" s="174">
        <v>494</v>
      </c>
      <c r="E117" s="172">
        <v>85</v>
      </c>
    </row>
    <row r="118" spans="1:5" s="155" customFormat="1" ht="18" customHeight="1">
      <c r="A118" s="169" t="s">
        <v>293</v>
      </c>
      <c r="B118" s="175" t="s">
        <v>294</v>
      </c>
      <c r="C118" s="103">
        <v>630</v>
      </c>
      <c r="D118" s="174">
        <v>271</v>
      </c>
      <c r="E118" s="172">
        <v>359</v>
      </c>
    </row>
    <row r="119" spans="1:5" s="155" customFormat="1" ht="18" customHeight="1">
      <c r="A119" s="169" t="s">
        <v>295</v>
      </c>
      <c r="B119" s="175" t="s">
        <v>296</v>
      </c>
      <c r="C119" s="103">
        <v>314</v>
      </c>
      <c r="D119" s="174"/>
      <c r="E119" s="172">
        <v>314</v>
      </c>
    </row>
    <row r="120" spans="1:5" s="155" customFormat="1" ht="18" customHeight="1">
      <c r="A120" s="169" t="s">
        <v>297</v>
      </c>
      <c r="B120" s="175" t="s">
        <v>298</v>
      </c>
      <c r="C120" s="103">
        <v>316</v>
      </c>
      <c r="D120" s="174">
        <v>271</v>
      </c>
      <c r="E120" s="172">
        <v>45</v>
      </c>
    </row>
    <row r="121" spans="1:5" s="155" customFormat="1" ht="18" customHeight="1">
      <c r="A121" s="169" t="s">
        <v>299</v>
      </c>
      <c r="B121" s="173" t="s">
        <v>300</v>
      </c>
      <c r="C121" s="103">
        <v>3500</v>
      </c>
      <c r="D121" s="174"/>
      <c r="E121" s="172">
        <v>3500</v>
      </c>
    </row>
    <row r="122" spans="1:5" s="155" customFormat="1" ht="18" customHeight="1">
      <c r="A122" s="169" t="s">
        <v>301</v>
      </c>
      <c r="B122" s="173" t="s">
        <v>302</v>
      </c>
      <c r="C122" s="103">
        <v>3500</v>
      </c>
      <c r="D122" s="174"/>
      <c r="E122" s="172">
        <v>3500</v>
      </c>
    </row>
    <row r="123" spans="1:5" s="155" customFormat="1" ht="18" customHeight="1">
      <c r="A123" s="169" t="s">
        <v>303</v>
      </c>
      <c r="B123" s="173" t="s">
        <v>304</v>
      </c>
      <c r="C123" s="103">
        <v>11740</v>
      </c>
      <c r="D123" s="174">
        <v>1379</v>
      </c>
      <c r="E123" s="172">
        <v>10361</v>
      </c>
    </row>
    <row r="124" spans="1:5" s="155" customFormat="1" ht="18" customHeight="1">
      <c r="A124" s="169" t="s">
        <v>305</v>
      </c>
      <c r="B124" s="170" t="s">
        <v>306</v>
      </c>
      <c r="C124" s="103">
        <v>433</v>
      </c>
      <c r="D124" s="171">
        <v>433</v>
      </c>
      <c r="E124" s="172"/>
    </row>
    <row r="125" spans="1:5" s="155" customFormat="1" ht="18" customHeight="1">
      <c r="A125" s="169" t="s">
        <v>307</v>
      </c>
      <c r="B125" s="175" t="s">
        <v>110</v>
      </c>
      <c r="C125" s="103">
        <v>110</v>
      </c>
      <c r="D125" s="174">
        <v>110</v>
      </c>
      <c r="E125" s="172"/>
    </row>
    <row r="126" spans="1:5" s="155" customFormat="1" ht="18" customHeight="1">
      <c r="A126" s="169" t="s">
        <v>308</v>
      </c>
      <c r="B126" s="173" t="s">
        <v>309</v>
      </c>
      <c r="C126" s="103">
        <v>323</v>
      </c>
      <c r="D126" s="174">
        <v>323</v>
      </c>
      <c r="E126" s="172"/>
    </row>
    <row r="127" spans="1:5" s="155" customFormat="1" ht="18" customHeight="1">
      <c r="A127" s="169" t="s">
        <v>310</v>
      </c>
      <c r="B127" s="175" t="s">
        <v>311</v>
      </c>
      <c r="C127" s="103">
        <v>1</v>
      </c>
      <c r="D127" s="174"/>
      <c r="E127" s="172">
        <v>1</v>
      </c>
    </row>
    <row r="128" spans="1:5" s="155" customFormat="1" ht="18" customHeight="1">
      <c r="A128" s="169" t="s">
        <v>312</v>
      </c>
      <c r="B128" s="173" t="s">
        <v>313</v>
      </c>
      <c r="C128" s="103">
        <v>1</v>
      </c>
      <c r="D128" s="174"/>
      <c r="E128" s="172">
        <v>1</v>
      </c>
    </row>
    <row r="129" spans="1:5" s="155" customFormat="1" ht="18" customHeight="1">
      <c r="A129" s="169" t="s">
        <v>314</v>
      </c>
      <c r="B129" s="175" t="s">
        <v>315</v>
      </c>
      <c r="C129" s="103">
        <v>4162</v>
      </c>
      <c r="D129" s="174"/>
      <c r="E129" s="172">
        <v>4162</v>
      </c>
    </row>
    <row r="130" spans="1:5" s="155" customFormat="1" ht="18" customHeight="1">
      <c r="A130" s="169" t="s">
        <v>316</v>
      </c>
      <c r="B130" s="173" t="s">
        <v>317</v>
      </c>
      <c r="C130" s="103">
        <v>4162</v>
      </c>
      <c r="D130" s="174"/>
      <c r="E130" s="172">
        <v>4162</v>
      </c>
    </row>
    <row r="131" spans="1:5" s="155" customFormat="1" ht="18" customHeight="1">
      <c r="A131" s="169" t="s">
        <v>318</v>
      </c>
      <c r="B131" s="175" t="s">
        <v>319</v>
      </c>
      <c r="C131" s="103">
        <v>730</v>
      </c>
      <c r="D131" s="174"/>
      <c r="E131" s="172">
        <v>730</v>
      </c>
    </row>
    <row r="132" spans="1:5" s="155" customFormat="1" ht="18" customHeight="1">
      <c r="A132" s="169" t="s">
        <v>320</v>
      </c>
      <c r="B132" s="175" t="s">
        <v>321</v>
      </c>
      <c r="C132" s="103">
        <v>730</v>
      </c>
      <c r="D132" s="174"/>
      <c r="E132" s="172">
        <v>730</v>
      </c>
    </row>
    <row r="133" spans="1:5" s="155" customFormat="1" ht="18" customHeight="1">
      <c r="A133" s="169" t="s">
        <v>322</v>
      </c>
      <c r="B133" s="175" t="s">
        <v>323</v>
      </c>
      <c r="C133" s="103">
        <v>196</v>
      </c>
      <c r="D133" s="174">
        <v>162</v>
      </c>
      <c r="E133" s="172">
        <v>34</v>
      </c>
    </row>
    <row r="134" spans="1:5" s="155" customFormat="1" ht="18" customHeight="1">
      <c r="A134" s="169" t="s">
        <v>324</v>
      </c>
      <c r="B134" s="173" t="s">
        <v>325</v>
      </c>
      <c r="C134" s="103">
        <v>162</v>
      </c>
      <c r="D134" s="174">
        <v>162</v>
      </c>
      <c r="E134" s="172"/>
    </row>
    <row r="135" spans="1:5" s="155" customFormat="1" ht="18" customHeight="1">
      <c r="A135" s="169" t="s">
        <v>326</v>
      </c>
      <c r="B135" s="173" t="s">
        <v>327</v>
      </c>
      <c r="C135" s="103">
        <v>24</v>
      </c>
      <c r="D135" s="174"/>
      <c r="E135" s="172">
        <v>24</v>
      </c>
    </row>
    <row r="136" spans="1:5" s="155" customFormat="1" ht="18" customHeight="1">
      <c r="A136" s="169" t="s">
        <v>328</v>
      </c>
      <c r="B136" s="173" t="s">
        <v>329</v>
      </c>
      <c r="C136" s="103">
        <v>10</v>
      </c>
      <c r="D136" s="174"/>
      <c r="E136" s="172">
        <v>10</v>
      </c>
    </row>
    <row r="137" spans="1:5" s="155" customFormat="1" ht="18" customHeight="1">
      <c r="A137" s="169" t="s">
        <v>330</v>
      </c>
      <c r="B137" s="175" t="s">
        <v>331</v>
      </c>
      <c r="C137" s="103">
        <v>6218</v>
      </c>
      <c r="D137" s="174">
        <v>784</v>
      </c>
      <c r="E137" s="172">
        <v>5434</v>
      </c>
    </row>
    <row r="138" spans="1:5" s="155" customFormat="1" ht="18" customHeight="1">
      <c r="A138" s="169" t="s">
        <v>332</v>
      </c>
      <c r="B138" s="175" t="s">
        <v>333</v>
      </c>
      <c r="C138" s="103">
        <v>6218</v>
      </c>
      <c r="D138" s="174">
        <v>784</v>
      </c>
      <c r="E138" s="172">
        <v>5434</v>
      </c>
    </row>
    <row r="139" spans="1:5" s="155" customFormat="1" ht="18" customHeight="1">
      <c r="A139" s="169" t="s">
        <v>334</v>
      </c>
      <c r="B139" s="175" t="s">
        <v>335</v>
      </c>
      <c r="C139" s="103">
        <v>1423</v>
      </c>
      <c r="D139" s="174">
        <v>981</v>
      </c>
      <c r="E139" s="172">
        <v>442</v>
      </c>
    </row>
    <row r="140" spans="1:5" s="155" customFormat="1" ht="18" customHeight="1">
      <c r="A140" s="169" t="s">
        <v>336</v>
      </c>
      <c r="B140" s="170" t="s">
        <v>337</v>
      </c>
      <c r="C140" s="103">
        <v>1213</v>
      </c>
      <c r="D140" s="171">
        <v>861</v>
      </c>
      <c r="E140" s="172">
        <v>352</v>
      </c>
    </row>
    <row r="141" spans="1:5" s="155" customFormat="1" ht="18" customHeight="1">
      <c r="A141" s="169" t="s">
        <v>338</v>
      </c>
      <c r="B141" s="170" t="s">
        <v>110</v>
      </c>
      <c r="C141" s="103">
        <v>114</v>
      </c>
      <c r="D141" s="171">
        <v>114</v>
      </c>
      <c r="E141" s="172"/>
    </row>
    <row r="142" spans="1:5" s="155" customFormat="1" ht="18" customHeight="1">
      <c r="A142" s="169" t="s">
        <v>339</v>
      </c>
      <c r="B142" s="170" t="s">
        <v>340</v>
      </c>
      <c r="C142" s="103">
        <v>208</v>
      </c>
      <c r="D142" s="171">
        <v>155</v>
      </c>
      <c r="E142" s="172">
        <v>53</v>
      </c>
    </row>
    <row r="143" spans="1:5" s="155" customFormat="1" ht="18" customHeight="1">
      <c r="A143" s="169" t="s">
        <v>341</v>
      </c>
      <c r="B143" s="170" t="s">
        <v>342</v>
      </c>
      <c r="C143" s="103">
        <v>10</v>
      </c>
      <c r="D143" s="171"/>
      <c r="E143" s="172">
        <v>10</v>
      </c>
    </row>
    <row r="144" spans="1:5" s="155" customFormat="1" ht="18" customHeight="1">
      <c r="A144" s="169" t="s">
        <v>343</v>
      </c>
      <c r="B144" s="170" t="s">
        <v>344</v>
      </c>
      <c r="C144" s="103">
        <v>881</v>
      </c>
      <c r="D144" s="171">
        <v>592</v>
      </c>
      <c r="E144" s="172">
        <v>289</v>
      </c>
    </row>
    <row r="145" spans="1:5" s="155" customFormat="1" ht="18" customHeight="1">
      <c r="A145" s="169" t="s">
        <v>345</v>
      </c>
      <c r="B145" s="170" t="s">
        <v>346</v>
      </c>
      <c r="C145" s="103">
        <v>120</v>
      </c>
      <c r="D145" s="171">
        <v>120</v>
      </c>
      <c r="E145" s="172"/>
    </row>
    <row r="146" spans="1:5" s="155" customFormat="1" ht="18" customHeight="1">
      <c r="A146" s="169" t="s">
        <v>347</v>
      </c>
      <c r="B146" s="170" t="s">
        <v>348</v>
      </c>
      <c r="C146" s="103">
        <v>120</v>
      </c>
      <c r="D146" s="171">
        <v>120</v>
      </c>
      <c r="E146" s="172"/>
    </row>
    <row r="147" spans="1:5" s="155" customFormat="1" ht="18" customHeight="1">
      <c r="A147" s="169" t="s">
        <v>349</v>
      </c>
      <c r="B147" s="170" t="s">
        <v>350</v>
      </c>
      <c r="C147" s="103">
        <v>90</v>
      </c>
      <c r="D147" s="171"/>
      <c r="E147" s="172">
        <v>90</v>
      </c>
    </row>
    <row r="148" spans="1:5" s="155" customFormat="1" ht="18" customHeight="1">
      <c r="A148" s="169" t="s">
        <v>351</v>
      </c>
      <c r="B148" s="170" t="s">
        <v>352</v>
      </c>
      <c r="C148" s="103">
        <v>16</v>
      </c>
      <c r="D148" s="171"/>
      <c r="E148" s="172">
        <v>16</v>
      </c>
    </row>
    <row r="149" spans="1:5" s="155" customFormat="1" ht="18" customHeight="1">
      <c r="A149" s="169" t="s">
        <v>353</v>
      </c>
      <c r="B149" s="170" t="s">
        <v>354</v>
      </c>
      <c r="C149" s="103">
        <v>2</v>
      </c>
      <c r="D149" s="171"/>
      <c r="E149" s="172">
        <v>2</v>
      </c>
    </row>
    <row r="150" spans="1:5" s="155" customFormat="1" ht="18" customHeight="1">
      <c r="A150" s="169" t="s">
        <v>355</v>
      </c>
      <c r="B150" s="170" t="s">
        <v>356</v>
      </c>
      <c r="C150" s="103">
        <v>72</v>
      </c>
      <c r="D150" s="171"/>
      <c r="E150" s="172">
        <v>72</v>
      </c>
    </row>
    <row r="151" spans="1:5" s="155" customFormat="1" ht="18" customHeight="1">
      <c r="A151" s="169" t="s">
        <v>357</v>
      </c>
      <c r="B151" s="170" t="s">
        <v>358</v>
      </c>
      <c r="C151" s="103">
        <v>62757</v>
      </c>
      <c r="D151" s="171">
        <v>23072</v>
      </c>
      <c r="E151" s="172">
        <v>39685</v>
      </c>
    </row>
    <row r="152" spans="1:5" s="155" customFormat="1" ht="18" customHeight="1">
      <c r="A152" s="169" t="s">
        <v>359</v>
      </c>
      <c r="B152" s="170" t="s">
        <v>360</v>
      </c>
      <c r="C152" s="103">
        <v>3920</v>
      </c>
      <c r="D152" s="171">
        <v>3094</v>
      </c>
      <c r="E152" s="172">
        <v>826</v>
      </c>
    </row>
    <row r="153" spans="1:5" s="155" customFormat="1" ht="18" customHeight="1">
      <c r="A153" s="169" t="s">
        <v>361</v>
      </c>
      <c r="B153" s="170" t="s">
        <v>110</v>
      </c>
      <c r="C153" s="103">
        <v>274</v>
      </c>
      <c r="D153" s="171">
        <v>274</v>
      </c>
      <c r="E153" s="172"/>
    </row>
    <row r="154" spans="1:5" s="155" customFormat="1" ht="19.5" customHeight="1">
      <c r="A154" s="169" t="s">
        <v>362</v>
      </c>
      <c r="B154" s="170" t="s">
        <v>363</v>
      </c>
      <c r="C154" s="103">
        <v>324</v>
      </c>
      <c r="D154" s="171"/>
      <c r="E154" s="172">
        <v>324</v>
      </c>
    </row>
    <row r="155" spans="1:5" s="155" customFormat="1" ht="18" customHeight="1">
      <c r="A155" s="169" t="s">
        <v>364</v>
      </c>
      <c r="B155" s="170" t="s">
        <v>116</v>
      </c>
      <c r="C155" s="103">
        <v>2820</v>
      </c>
      <c r="D155" s="171">
        <v>2820</v>
      </c>
      <c r="E155" s="172"/>
    </row>
    <row r="156" spans="1:5" s="155" customFormat="1" ht="18" customHeight="1">
      <c r="A156" s="169" t="s">
        <v>365</v>
      </c>
      <c r="B156" s="170" t="s">
        <v>366</v>
      </c>
      <c r="C156" s="103">
        <v>502</v>
      </c>
      <c r="D156" s="171"/>
      <c r="E156" s="172">
        <v>502</v>
      </c>
    </row>
    <row r="157" spans="1:5" s="155" customFormat="1" ht="18" customHeight="1">
      <c r="A157" s="169" t="s">
        <v>367</v>
      </c>
      <c r="B157" s="170" t="s">
        <v>368</v>
      </c>
      <c r="C157" s="103">
        <v>14781</v>
      </c>
      <c r="D157" s="171">
        <v>794</v>
      </c>
      <c r="E157" s="172">
        <v>13987</v>
      </c>
    </row>
    <row r="158" spans="1:5" s="155" customFormat="1" ht="18" customHeight="1">
      <c r="A158" s="169" t="s">
        <v>369</v>
      </c>
      <c r="B158" s="170" t="s">
        <v>110</v>
      </c>
      <c r="C158" s="103">
        <v>794</v>
      </c>
      <c r="D158" s="171">
        <v>794</v>
      </c>
      <c r="E158" s="172"/>
    </row>
    <row r="159" spans="1:5" s="155" customFormat="1" ht="18" customHeight="1">
      <c r="A159" s="169" t="s">
        <v>370</v>
      </c>
      <c r="B159" s="170" t="s">
        <v>371</v>
      </c>
      <c r="C159" s="103">
        <v>50</v>
      </c>
      <c r="D159" s="171"/>
      <c r="E159" s="172">
        <v>50</v>
      </c>
    </row>
    <row r="160" spans="1:5" s="155" customFormat="1" ht="18" customHeight="1">
      <c r="A160" s="169" t="s">
        <v>372</v>
      </c>
      <c r="B160" s="170" t="s">
        <v>373</v>
      </c>
      <c r="C160" s="103">
        <v>30</v>
      </c>
      <c r="D160" s="171"/>
      <c r="E160" s="172">
        <v>30</v>
      </c>
    </row>
    <row r="161" spans="1:5" s="155" customFormat="1" ht="18" customHeight="1">
      <c r="A161" s="169" t="s">
        <v>374</v>
      </c>
      <c r="B161" s="170" t="s">
        <v>375</v>
      </c>
      <c r="C161" s="103">
        <v>13745</v>
      </c>
      <c r="D161" s="171"/>
      <c r="E161" s="172">
        <v>13745</v>
      </c>
    </row>
    <row r="162" spans="1:5" s="155" customFormat="1" ht="18" customHeight="1">
      <c r="A162" s="169" t="s">
        <v>376</v>
      </c>
      <c r="B162" s="170" t="s">
        <v>377</v>
      </c>
      <c r="C162" s="103">
        <v>162</v>
      </c>
      <c r="D162" s="171"/>
      <c r="E162" s="172">
        <v>162</v>
      </c>
    </row>
    <row r="163" spans="1:5" s="155" customFormat="1" ht="18" customHeight="1">
      <c r="A163" s="169" t="s">
        <v>378</v>
      </c>
      <c r="B163" s="170" t="s">
        <v>379</v>
      </c>
      <c r="C163" s="103">
        <v>18567</v>
      </c>
      <c r="D163" s="171">
        <v>17067</v>
      </c>
      <c r="E163" s="172">
        <v>1500</v>
      </c>
    </row>
    <row r="164" spans="1:5" s="155" customFormat="1" ht="18" customHeight="1">
      <c r="A164" s="169" t="s">
        <v>380</v>
      </c>
      <c r="B164" s="170" t="s">
        <v>381</v>
      </c>
      <c r="C164" s="103">
        <v>7076</v>
      </c>
      <c r="D164" s="171">
        <v>7076</v>
      </c>
      <c r="E164" s="172"/>
    </row>
    <row r="165" spans="1:5" s="155" customFormat="1" ht="18" customHeight="1">
      <c r="A165" s="169" t="s">
        <v>382</v>
      </c>
      <c r="B165" s="170" t="s">
        <v>383</v>
      </c>
      <c r="C165" s="103">
        <v>2441</v>
      </c>
      <c r="D165" s="171">
        <v>941</v>
      </c>
      <c r="E165" s="172">
        <v>1500</v>
      </c>
    </row>
    <row r="166" spans="1:5" s="155" customFormat="1" ht="18" customHeight="1">
      <c r="A166" s="169" t="s">
        <v>384</v>
      </c>
      <c r="B166" s="170" t="s">
        <v>385</v>
      </c>
      <c r="C166" s="103">
        <v>9050</v>
      </c>
      <c r="D166" s="171">
        <v>9050</v>
      </c>
      <c r="E166" s="172"/>
    </row>
    <row r="167" spans="1:5" s="155" customFormat="1" ht="18" customHeight="1">
      <c r="A167" s="169" t="s">
        <v>386</v>
      </c>
      <c r="B167" s="170" t="s">
        <v>387</v>
      </c>
      <c r="C167" s="103">
        <v>1990</v>
      </c>
      <c r="D167" s="171"/>
      <c r="E167" s="172">
        <v>1990</v>
      </c>
    </row>
    <row r="168" spans="1:5" s="155" customFormat="1" ht="18" customHeight="1">
      <c r="A168" s="169" t="s">
        <v>388</v>
      </c>
      <c r="B168" s="170" t="s">
        <v>389</v>
      </c>
      <c r="C168" s="103">
        <v>1990</v>
      </c>
      <c r="D168" s="171"/>
      <c r="E168" s="172">
        <v>1990</v>
      </c>
    </row>
    <row r="169" spans="1:5" s="155" customFormat="1" ht="18" customHeight="1">
      <c r="A169" s="169" t="s">
        <v>390</v>
      </c>
      <c r="B169" s="170" t="s">
        <v>391</v>
      </c>
      <c r="C169" s="103">
        <v>9709</v>
      </c>
      <c r="D169" s="171">
        <v>1090</v>
      </c>
      <c r="E169" s="172">
        <v>8619</v>
      </c>
    </row>
    <row r="170" spans="1:5" s="155" customFormat="1" ht="18" customHeight="1">
      <c r="A170" s="169" t="s">
        <v>392</v>
      </c>
      <c r="B170" s="170" t="s">
        <v>393</v>
      </c>
      <c r="C170" s="103">
        <v>6657</v>
      </c>
      <c r="D170" s="171">
        <v>1090</v>
      </c>
      <c r="E170" s="172">
        <v>5567</v>
      </c>
    </row>
    <row r="171" spans="1:5" s="155" customFormat="1" ht="18" customHeight="1">
      <c r="A171" s="169" t="s">
        <v>394</v>
      </c>
      <c r="B171" s="170" t="s">
        <v>395</v>
      </c>
      <c r="C171" s="103">
        <v>303</v>
      </c>
      <c r="D171" s="171"/>
      <c r="E171" s="172">
        <v>303</v>
      </c>
    </row>
    <row r="172" spans="1:5" s="155" customFormat="1" ht="18" customHeight="1">
      <c r="A172" s="169" t="s">
        <v>396</v>
      </c>
      <c r="B172" s="170" t="s">
        <v>397</v>
      </c>
      <c r="C172" s="103">
        <v>81</v>
      </c>
      <c r="D172" s="171"/>
      <c r="E172" s="172">
        <v>81</v>
      </c>
    </row>
    <row r="173" spans="1:5" s="155" customFormat="1" ht="18" customHeight="1">
      <c r="A173" s="169" t="s">
        <v>398</v>
      </c>
      <c r="B173" s="170" t="s">
        <v>399</v>
      </c>
      <c r="C173" s="103">
        <v>2450</v>
      </c>
      <c r="D173" s="171"/>
      <c r="E173" s="172">
        <v>2450</v>
      </c>
    </row>
    <row r="174" spans="1:5" s="155" customFormat="1" ht="18" customHeight="1">
      <c r="A174" s="169" t="s">
        <v>400</v>
      </c>
      <c r="B174" s="170" t="s">
        <v>401</v>
      </c>
      <c r="C174" s="103">
        <v>57</v>
      </c>
      <c r="D174" s="171"/>
      <c r="E174" s="172">
        <v>57</v>
      </c>
    </row>
    <row r="175" spans="1:5" s="155" customFormat="1" ht="18" customHeight="1">
      <c r="A175" s="169" t="s">
        <v>402</v>
      </c>
      <c r="B175" s="170" t="s">
        <v>403</v>
      </c>
      <c r="C175" s="103">
        <v>161</v>
      </c>
      <c r="D175" s="171"/>
      <c r="E175" s="172">
        <v>161</v>
      </c>
    </row>
    <row r="176" spans="1:5" s="155" customFormat="1" ht="18" customHeight="1">
      <c r="A176" s="169" t="s">
        <v>404</v>
      </c>
      <c r="B176" s="170" t="s">
        <v>405</v>
      </c>
      <c r="C176" s="103">
        <v>7378</v>
      </c>
      <c r="D176" s="171"/>
      <c r="E176" s="172">
        <v>7378</v>
      </c>
    </row>
    <row r="177" spans="1:5" s="155" customFormat="1" ht="18" customHeight="1">
      <c r="A177" s="169" t="s">
        <v>406</v>
      </c>
      <c r="B177" s="170" t="s">
        <v>407</v>
      </c>
      <c r="C177" s="103">
        <v>50</v>
      </c>
      <c r="D177" s="171"/>
      <c r="E177" s="172">
        <v>50</v>
      </c>
    </row>
    <row r="178" spans="1:5" s="155" customFormat="1" ht="18" customHeight="1">
      <c r="A178" s="169" t="s">
        <v>408</v>
      </c>
      <c r="B178" s="170" t="s">
        <v>409</v>
      </c>
      <c r="C178" s="103">
        <v>2480</v>
      </c>
      <c r="D178" s="171"/>
      <c r="E178" s="172">
        <v>2480</v>
      </c>
    </row>
    <row r="179" spans="1:5" s="155" customFormat="1" ht="18" customHeight="1">
      <c r="A179" s="169" t="s">
        <v>410</v>
      </c>
      <c r="B179" s="170" t="s">
        <v>411</v>
      </c>
      <c r="C179" s="103">
        <v>2650</v>
      </c>
      <c r="D179" s="171"/>
      <c r="E179" s="172">
        <v>2650</v>
      </c>
    </row>
    <row r="180" spans="1:5" s="155" customFormat="1" ht="18" customHeight="1">
      <c r="A180" s="169" t="s">
        <v>412</v>
      </c>
      <c r="B180" s="170" t="s">
        <v>413</v>
      </c>
      <c r="C180" s="103">
        <v>868</v>
      </c>
      <c r="D180" s="171"/>
      <c r="E180" s="172">
        <v>868</v>
      </c>
    </row>
    <row r="181" spans="1:5" s="155" customFormat="1" ht="18" customHeight="1">
      <c r="A181" s="169" t="s">
        <v>414</v>
      </c>
      <c r="B181" s="170" t="s">
        <v>415</v>
      </c>
      <c r="C181" s="103">
        <v>1330</v>
      </c>
      <c r="D181" s="171"/>
      <c r="E181" s="172">
        <v>1330</v>
      </c>
    </row>
    <row r="182" spans="1:5" s="155" customFormat="1" ht="18" customHeight="1">
      <c r="A182" s="169" t="s">
        <v>416</v>
      </c>
      <c r="B182" s="170" t="s">
        <v>417</v>
      </c>
      <c r="C182" s="103">
        <v>1759</v>
      </c>
      <c r="D182" s="171"/>
      <c r="E182" s="172">
        <v>1759</v>
      </c>
    </row>
    <row r="183" spans="1:5" s="155" customFormat="1" ht="18" customHeight="1">
      <c r="A183" s="169" t="s">
        <v>418</v>
      </c>
      <c r="B183" s="170" t="s">
        <v>419</v>
      </c>
      <c r="C183" s="103">
        <v>53</v>
      </c>
      <c r="D183" s="171"/>
      <c r="E183" s="172">
        <v>53</v>
      </c>
    </row>
    <row r="184" spans="1:5" s="155" customFormat="1" ht="18" customHeight="1">
      <c r="A184" s="169" t="s">
        <v>420</v>
      </c>
      <c r="B184" s="170" t="s">
        <v>421</v>
      </c>
      <c r="C184" s="103">
        <v>1706</v>
      </c>
      <c r="D184" s="171"/>
      <c r="E184" s="172">
        <v>1706</v>
      </c>
    </row>
    <row r="185" spans="1:5" s="155" customFormat="1" ht="18" customHeight="1">
      <c r="A185" s="169" t="s">
        <v>422</v>
      </c>
      <c r="B185" s="170" t="s">
        <v>423</v>
      </c>
      <c r="C185" s="103">
        <v>1605</v>
      </c>
      <c r="D185" s="171">
        <v>200</v>
      </c>
      <c r="E185" s="172">
        <v>1405</v>
      </c>
    </row>
    <row r="186" spans="1:5" s="155" customFormat="1" ht="18" customHeight="1">
      <c r="A186" s="169" t="s">
        <v>424</v>
      </c>
      <c r="B186" s="170" t="s">
        <v>425</v>
      </c>
      <c r="C186" s="103">
        <v>214</v>
      </c>
      <c r="D186" s="171"/>
      <c r="E186" s="172">
        <v>214</v>
      </c>
    </row>
    <row r="187" spans="1:5" s="155" customFormat="1" ht="18" customHeight="1">
      <c r="A187" s="169" t="s">
        <v>426</v>
      </c>
      <c r="B187" s="170" t="s">
        <v>427</v>
      </c>
      <c r="C187" s="103">
        <v>10</v>
      </c>
      <c r="D187" s="171"/>
      <c r="E187" s="172">
        <v>10</v>
      </c>
    </row>
    <row r="188" spans="1:5" s="155" customFormat="1" ht="18" customHeight="1">
      <c r="A188" s="169" t="s">
        <v>428</v>
      </c>
      <c r="B188" s="170" t="s">
        <v>429</v>
      </c>
      <c r="C188" s="103">
        <v>247</v>
      </c>
      <c r="D188" s="171"/>
      <c r="E188" s="172">
        <v>247</v>
      </c>
    </row>
    <row r="189" spans="1:5" s="155" customFormat="1" ht="18" customHeight="1">
      <c r="A189" s="169" t="s">
        <v>430</v>
      </c>
      <c r="B189" s="170" t="s">
        <v>431</v>
      </c>
      <c r="C189" s="103">
        <v>1134</v>
      </c>
      <c r="D189" s="171">
        <v>200</v>
      </c>
      <c r="E189" s="172">
        <v>934</v>
      </c>
    </row>
    <row r="190" spans="1:5" s="155" customFormat="1" ht="18" customHeight="1">
      <c r="A190" s="169" t="s">
        <v>432</v>
      </c>
      <c r="B190" s="170" t="s">
        <v>433</v>
      </c>
      <c r="C190" s="103">
        <v>138</v>
      </c>
      <c r="D190" s="171">
        <v>121</v>
      </c>
      <c r="E190" s="172">
        <v>17</v>
      </c>
    </row>
    <row r="191" spans="1:5" s="155" customFormat="1" ht="18" customHeight="1">
      <c r="A191" s="169" t="s">
        <v>434</v>
      </c>
      <c r="B191" s="170" t="s">
        <v>435</v>
      </c>
      <c r="C191" s="103">
        <v>138</v>
      </c>
      <c r="D191" s="171">
        <v>121</v>
      </c>
      <c r="E191" s="172">
        <v>17</v>
      </c>
    </row>
    <row r="192" spans="1:5" s="155" customFormat="1" ht="18" customHeight="1">
      <c r="A192" s="169" t="s">
        <v>436</v>
      </c>
      <c r="B192" s="170" t="s">
        <v>437</v>
      </c>
      <c r="C192" s="103">
        <v>1383</v>
      </c>
      <c r="D192" s="171"/>
      <c r="E192" s="172">
        <v>1383</v>
      </c>
    </row>
    <row r="193" spans="1:5" s="155" customFormat="1" ht="16.5" customHeight="1">
      <c r="A193" s="169" t="s">
        <v>438</v>
      </c>
      <c r="B193" s="170" t="s">
        <v>439</v>
      </c>
      <c r="C193" s="103">
        <v>1383</v>
      </c>
      <c r="D193" s="171"/>
      <c r="E193" s="172">
        <v>1383</v>
      </c>
    </row>
    <row r="194" spans="1:5" s="155" customFormat="1" ht="18" customHeight="1">
      <c r="A194" s="169" t="s">
        <v>440</v>
      </c>
      <c r="B194" s="170" t="s">
        <v>441</v>
      </c>
      <c r="C194" s="103">
        <v>45</v>
      </c>
      <c r="D194" s="171"/>
      <c r="E194" s="172">
        <v>45</v>
      </c>
    </row>
    <row r="195" spans="1:5" s="155" customFormat="1" ht="18" customHeight="1">
      <c r="A195" s="169" t="s">
        <v>442</v>
      </c>
      <c r="B195" s="170" t="s">
        <v>443</v>
      </c>
      <c r="C195" s="103">
        <v>28</v>
      </c>
      <c r="D195" s="171"/>
      <c r="E195" s="172">
        <v>28</v>
      </c>
    </row>
    <row r="196" spans="1:5" s="155" customFormat="1" ht="18" customHeight="1">
      <c r="A196" s="169" t="s">
        <v>444</v>
      </c>
      <c r="B196" s="170" t="s">
        <v>445</v>
      </c>
      <c r="C196" s="103">
        <v>17</v>
      </c>
      <c r="D196" s="171"/>
      <c r="E196" s="172">
        <v>17</v>
      </c>
    </row>
    <row r="197" spans="1:5" s="155" customFormat="1" ht="18" customHeight="1">
      <c r="A197" s="169" t="s">
        <v>446</v>
      </c>
      <c r="B197" s="170" t="s">
        <v>447</v>
      </c>
      <c r="C197" s="103">
        <v>96</v>
      </c>
      <c r="D197" s="171"/>
      <c r="E197" s="172">
        <v>96</v>
      </c>
    </row>
    <row r="198" spans="1:5" s="155" customFormat="1" ht="18" customHeight="1">
      <c r="A198" s="169" t="s">
        <v>448</v>
      </c>
      <c r="B198" s="170" t="s">
        <v>449</v>
      </c>
      <c r="C198" s="103">
        <v>96</v>
      </c>
      <c r="D198" s="171"/>
      <c r="E198" s="172">
        <v>96</v>
      </c>
    </row>
    <row r="199" spans="1:5" s="155" customFormat="1" ht="18" customHeight="1">
      <c r="A199" s="169" t="s">
        <v>450</v>
      </c>
      <c r="B199" s="170" t="s">
        <v>451</v>
      </c>
      <c r="C199" s="103">
        <v>37</v>
      </c>
      <c r="D199" s="171"/>
      <c r="E199" s="172">
        <v>37</v>
      </c>
    </row>
    <row r="200" spans="1:5" s="155" customFormat="1" ht="18" customHeight="1">
      <c r="A200" s="169" t="s">
        <v>452</v>
      </c>
      <c r="B200" s="170" t="s">
        <v>453</v>
      </c>
      <c r="C200" s="103">
        <v>28</v>
      </c>
      <c r="D200" s="171"/>
      <c r="E200" s="172">
        <v>28</v>
      </c>
    </row>
    <row r="201" spans="1:5" s="155" customFormat="1" ht="18" customHeight="1">
      <c r="A201" s="169" t="s">
        <v>454</v>
      </c>
      <c r="B201" s="170" t="s">
        <v>455</v>
      </c>
      <c r="C201" s="103">
        <v>9</v>
      </c>
      <c r="D201" s="171"/>
      <c r="E201" s="172">
        <v>9</v>
      </c>
    </row>
    <row r="202" spans="1:5" s="155" customFormat="1" ht="18" customHeight="1">
      <c r="A202" s="169" t="s">
        <v>456</v>
      </c>
      <c r="B202" s="170" t="s">
        <v>457</v>
      </c>
      <c r="C202" s="103">
        <v>874</v>
      </c>
      <c r="D202" s="171">
        <v>354</v>
      </c>
      <c r="E202" s="172">
        <v>520</v>
      </c>
    </row>
    <row r="203" spans="1:5" s="155" customFormat="1" ht="18" customHeight="1">
      <c r="A203" s="169" t="s">
        <v>458</v>
      </c>
      <c r="B203" s="170" t="s">
        <v>110</v>
      </c>
      <c r="C203" s="103">
        <v>93</v>
      </c>
      <c r="D203" s="171">
        <v>93</v>
      </c>
      <c r="E203" s="172"/>
    </row>
    <row r="204" spans="1:5" s="155" customFormat="1" ht="18" customHeight="1">
      <c r="A204" s="169" t="s">
        <v>459</v>
      </c>
      <c r="B204" s="170" t="s">
        <v>460</v>
      </c>
      <c r="C204" s="103">
        <v>510</v>
      </c>
      <c r="D204" s="171"/>
      <c r="E204" s="172">
        <v>510</v>
      </c>
    </row>
    <row r="205" spans="1:5" s="155" customFormat="1" ht="18" customHeight="1">
      <c r="A205" s="169" t="s">
        <v>461</v>
      </c>
      <c r="B205" s="170" t="s">
        <v>116</v>
      </c>
      <c r="C205" s="103">
        <v>261</v>
      </c>
      <c r="D205" s="171">
        <v>261</v>
      </c>
      <c r="E205" s="172"/>
    </row>
    <row r="206" spans="1:5" s="155" customFormat="1" ht="18" customHeight="1">
      <c r="A206" s="169" t="s">
        <v>462</v>
      </c>
      <c r="B206" s="170" t="s">
        <v>463</v>
      </c>
      <c r="C206" s="103">
        <v>10</v>
      </c>
      <c r="D206" s="171"/>
      <c r="E206" s="172">
        <v>10</v>
      </c>
    </row>
    <row r="207" spans="1:5" s="155" customFormat="1" ht="18" customHeight="1">
      <c r="A207" s="169" t="s">
        <v>464</v>
      </c>
      <c r="B207" s="170" t="s">
        <v>465</v>
      </c>
      <c r="C207" s="103">
        <v>475</v>
      </c>
      <c r="D207" s="171">
        <v>352</v>
      </c>
      <c r="E207" s="172">
        <v>123</v>
      </c>
    </row>
    <row r="208" spans="1:5" s="155" customFormat="1" ht="18" customHeight="1">
      <c r="A208" s="169" t="s">
        <v>466</v>
      </c>
      <c r="B208" s="170" t="s">
        <v>467</v>
      </c>
      <c r="C208" s="103">
        <v>36583</v>
      </c>
      <c r="D208" s="171">
        <v>11131</v>
      </c>
      <c r="E208" s="172">
        <v>25452</v>
      </c>
    </row>
    <row r="209" spans="1:5" s="155" customFormat="1" ht="18" customHeight="1">
      <c r="A209" s="169" t="s">
        <v>468</v>
      </c>
      <c r="B209" s="170" t="s">
        <v>469</v>
      </c>
      <c r="C209" s="103">
        <v>1585</v>
      </c>
      <c r="D209" s="171">
        <v>1577</v>
      </c>
      <c r="E209" s="172">
        <v>8</v>
      </c>
    </row>
    <row r="210" spans="1:5" s="155" customFormat="1" ht="18" customHeight="1">
      <c r="A210" s="169" t="s">
        <v>470</v>
      </c>
      <c r="B210" s="170" t="s">
        <v>110</v>
      </c>
      <c r="C210" s="103">
        <v>261</v>
      </c>
      <c r="D210" s="171">
        <v>261</v>
      </c>
      <c r="E210" s="172"/>
    </row>
    <row r="211" spans="1:5" s="155" customFormat="1" ht="18" customHeight="1">
      <c r="A211" s="169" t="s">
        <v>471</v>
      </c>
      <c r="B211" s="170" t="s">
        <v>472</v>
      </c>
      <c r="C211" s="103">
        <v>1324</v>
      </c>
      <c r="D211" s="171">
        <v>1316</v>
      </c>
      <c r="E211" s="172">
        <v>8</v>
      </c>
    </row>
    <row r="212" spans="1:5" s="155" customFormat="1" ht="18" customHeight="1">
      <c r="A212" s="169" t="s">
        <v>473</v>
      </c>
      <c r="B212" s="170" t="s">
        <v>474</v>
      </c>
      <c r="C212" s="103">
        <v>97</v>
      </c>
      <c r="D212" s="171"/>
      <c r="E212" s="172">
        <v>97</v>
      </c>
    </row>
    <row r="213" spans="1:5" s="155" customFormat="1" ht="18" customHeight="1">
      <c r="A213" s="169" t="s">
        <v>475</v>
      </c>
      <c r="B213" s="170" t="s">
        <v>476</v>
      </c>
      <c r="C213" s="103">
        <v>97</v>
      </c>
      <c r="D213" s="171"/>
      <c r="E213" s="172">
        <v>97</v>
      </c>
    </row>
    <row r="214" spans="1:5" s="155" customFormat="1" ht="18" customHeight="1">
      <c r="A214" s="169" t="s">
        <v>477</v>
      </c>
      <c r="B214" s="170" t="s">
        <v>478</v>
      </c>
      <c r="C214" s="103">
        <v>2468</v>
      </c>
      <c r="D214" s="171"/>
      <c r="E214" s="172">
        <v>2468</v>
      </c>
    </row>
    <row r="215" spans="1:5" s="155" customFormat="1" ht="18" customHeight="1">
      <c r="A215" s="169" t="s">
        <v>479</v>
      </c>
      <c r="B215" s="170" t="s">
        <v>480</v>
      </c>
      <c r="C215" s="103">
        <v>1733</v>
      </c>
      <c r="D215" s="171"/>
      <c r="E215" s="172">
        <v>1733</v>
      </c>
    </row>
    <row r="216" spans="1:5" s="155" customFormat="1" ht="18" customHeight="1">
      <c r="A216" s="169" t="s">
        <v>481</v>
      </c>
      <c r="B216" s="170" t="s">
        <v>482</v>
      </c>
      <c r="C216" s="103">
        <v>735</v>
      </c>
      <c r="D216" s="171"/>
      <c r="E216" s="172">
        <v>735</v>
      </c>
    </row>
    <row r="217" spans="1:5" s="155" customFormat="1" ht="18" customHeight="1">
      <c r="A217" s="169" t="s">
        <v>483</v>
      </c>
      <c r="B217" s="170" t="s">
        <v>484</v>
      </c>
      <c r="C217" s="103">
        <v>17064</v>
      </c>
      <c r="D217" s="171">
        <v>2316</v>
      </c>
      <c r="E217" s="172">
        <v>14748</v>
      </c>
    </row>
    <row r="218" spans="1:5" s="155" customFormat="1" ht="18" customHeight="1">
      <c r="A218" s="169" t="s">
        <v>485</v>
      </c>
      <c r="B218" s="170" t="s">
        <v>486</v>
      </c>
      <c r="C218" s="103">
        <v>978</v>
      </c>
      <c r="D218" s="171">
        <v>867</v>
      </c>
      <c r="E218" s="172">
        <v>111</v>
      </c>
    </row>
    <row r="219" spans="1:5" s="155" customFormat="1" ht="18" customHeight="1">
      <c r="A219" s="169" t="s">
        <v>487</v>
      </c>
      <c r="B219" s="170" t="s">
        <v>488</v>
      </c>
      <c r="C219" s="103">
        <v>1119</v>
      </c>
      <c r="D219" s="171">
        <v>1114</v>
      </c>
      <c r="E219" s="172">
        <v>5</v>
      </c>
    </row>
    <row r="220" spans="1:5" s="155" customFormat="1" ht="18" customHeight="1">
      <c r="A220" s="169" t="s">
        <v>489</v>
      </c>
      <c r="B220" s="170" t="s">
        <v>490</v>
      </c>
      <c r="C220" s="103">
        <v>367</v>
      </c>
      <c r="D220" s="171">
        <v>335</v>
      </c>
      <c r="E220" s="172">
        <v>32</v>
      </c>
    </row>
    <row r="221" spans="1:5" s="155" customFormat="1" ht="18" customHeight="1">
      <c r="A221" s="169" t="s">
        <v>491</v>
      </c>
      <c r="B221" s="170" t="s">
        <v>492</v>
      </c>
      <c r="C221" s="103">
        <v>8718</v>
      </c>
      <c r="D221" s="171"/>
      <c r="E221" s="172">
        <v>8718</v>
      </c>
    </row>
    <row r="222" spans="1:5" s="155" customFormat="1" ht="18" customHeight="1">
      <c r="A222" s="169" t="s">
        <v>493</v>
      </c>
      <c r="B222" s="170" t="s">
        <v>494</v>
      </c>
      <c r="C222" s="103">
        <v>1153</v>
      </c>
      <c r="D222" s="171"/>
      <c r="E222" s="172">
        <v>1153</v>
      </c>
    </row>
    <row r="223" spans="1:5" s="155" customFormat="1" ht="18" customHeight="1">
      <c r="A223" s="169" t="s">
        <v>495</v>
      </c>
      <c r="B223" s="170" t="s">
        <v>496</v>
      </c>
      <c r="C223" s="103">
        <v>4417</v>
      </c>
      <c r="D223" s="171"/>
      <c r="E223" s="172">
        <v>4417</v>
      </c>
    </row>
    <row r="224" spans="1:5" s="155" customFormat="1" ht="18" customHeight="1">
      <c r="A224" s="169" t="s">
        <v>497</v>
      </c>
      <c r="B224" s="170" t="s">
        <v>498</v>
      </c>
      <c r="C224" s="103">
        <v>312</v>
      </c>
      <c r="D224" s="171"/>
      <c r="E224" s="172">
        <v>312</v>
      </c>
    </row>
    <row r="225" spans="1:5" s="155" customFormat="1" ht="18" customHeight="1">
      <c r="A225" s="169" t="s">
        <v>499</v>
      </c>
      <c r="B225" s="170" t="s">
        <v>500</v>
      </c>
      <c r="C225" s="103">
        <v>56</v>
      </c>
      <c r="D225" s="171"/>
      <c r="E225" s="172">
        <v>56</v>
      </c>
    </row>
    <row r="226" spans="1:5" s="155" customFormat="1" ht="18" customHeight="1">
      <c r="A226" s="169" t="s">
        <v>501</v>
      </c>
      <c r="B226" s="170" t="s">
        <v>502</v>
      </c>
      <c r="C226" s="103">
        <v>56</v>
      </c>
      <c r="D226" s="171"/>
      <c r="E226" s="172">
        <v>56</v>
      </c>
    </row>
    <row r="227" spans="1:5" s="155" customFormat="1" ht="18" customHeight="1">
      <c r="A227" s="169" t="s">
        <v>503</v>
      </c>
      <c r="B227" s="170" t="s">
        <v>504</v>
      </c>
      <c r="C227" s="103">
        <v>6689</v>
      </c>
      <c r="D227" s="171"/>
      <c r="E227" s="172">
        <v>6689</v>
      </c>
    </row>
    <row r="228" spans="1:5" s="155" customFormat="1" ht="18" customHeight="1">
      <c r="A228" s="169" t="s">
        <v>505</v>
      </c>
      <c r="B228" s="170" t="s">
        <v>506</v>
      </c>
      <c r="C228" s="103">
        <v>6689</v>
      </c>
      <c r="D228" s="171"/>
      <c r="E228" s="172">
        <v>6689</v>
      </c>
    </row>
    <row r="229" spans="1:5" s="155" customFormat="1" ht="18" customHeight="1">
      <c r="A229" s="169" t="s">
        <v>507</v>
      </c>
      <c r="B229" s="170" t="s">
        <v>508</v>
      </c>
      <c r="C229" s="103">
        <v>6803</v>
      </c>
      <c r="D229" s="171">
        <v>6603</v>
      </c>
      <c r="E229" s="172">
        <v>200</v>
      </c>
    </row>
    <row r="230" spans="1:5" s="155" customFormat="1" ht="18" customHeight="1">
      <c r="A230" s="169" t="s">
        <v>509</v>
      </c>
      <c r="B230" s="170" t="s">
        <v>510</v>
      </c>
      <c r="C230" s="103">
        <v>4576</v>
      </c>
      <c r="D230" s="171">
        <v>4576</v>
      </c>
      <c r="E230" s="172"/>
    </row>
    <row r="231" spans="1:5" s="155" customFormat="1" ht="18" customHeight="1">
      <c r="A231" s="169" t="s">
        <v>511</v>
      </c>
      <c r="B231" s="170" t="s">
        <v>512</v>
      </c>
      <c r="C231" s="103">
        <v>2227</v>
      </c>
      <c r="D231" s="171">
        <v>2027</v>
      </c>
      <c r="E231" s="172">
        <v>200</v>
      </c>
    </row>
    <row r="232" spans="1:5" s="155" customFormat="1" ht="18" customHeight="1">
      <c r="A232" s="169" t="s">
        <v>513</v>
      </c>
      <c r="B232" s="170" t="s">
        <v>514</v>
      </c>
      <c r="C232" s="103">
        <v>845</v>
      </c>
      <c r="D232" s="171"/>
      <c r="E232" s="172">
        <v>845</v>
      </c>
    </row>
    <row r="233" spans="1:5" s="155" customFormat="1" ht="18" customHeight="1">
      <c r="A233" s="169" t="s">
        <v>515</v>
      </c>
      <c r="B233" s="170" t="s">
        <v>516</v>
      </c>
      <c r="C233" s="103">
        <v>95</v>
      </c>
      <c r="D233" s="171"/>
      <c r="E233" s="172">
        <v>95</v>
      </c>
    </row>
    <row r="234" spans="1:5" s="155" customFormat="1" ht="18" customHeight="1">
      <c r="A234" s="169" t="s">
        <v>517</v>
      </c>
      <c r="B234" s="170" t="s">
        <v>518</v>
      </c>
      <c r="C234" s="103">
        <v>750</v>
      </c>
      <c r="D234" s="171"/>
      <c r="E234" s="172">
        <v>750</v>
      </c>
    </row>
    <row r="235" spans="1:5" s="155" customFormat="1" ht="18" customHeight="1">
      <c r="A235" s="169" t="s">
        <v>519</v>
      </c>
      <c r="B235" s="170" t="s">
        <v>520</v>
      </c>
      <c r="C235" s="103">
        <v>155</v>
      </c>
      <c r="D235" s="171"/>
      <c r="E235" s="172">
        <v>155</v>
      </c>
    </row>
    <row r="236" spans="1:5" s="155" customFormat="1" ht="18" customHeight="1">
      <c r="A236" s="169" t="s">
        <v>521</v>
      </c>
      <c r="B236" s="170" t="s">
        <v>522</v>
      </c>
      <c r="C236" s="103">
        <v>155</v>
      </c>
      <c r="D236" s="171"/>
      <c r="E236" s="172">
        <v>155</v>
      </c>
    </row>
    <row r="237" spans="1:5" s="155" customFormat="1" ht="18" customHeight="1">
      <c r="A237" s="169" t="s">
        <v>523</v>
      </c>
      <c r="B237" s="170" t="s">
        <v>524</v>
      </c>
      <c r="C237" s="103">
        <v>95</v>
      </c>
      <c r="D237" s="171"/>
      <c r="E237" s="172">
        <v>95</v>
      </c>
    </row>
    <row r="238" spans="1:5" s="155" customFormat="1" ht="18" customHeight="1">
      <c r="A238" s="169" t="s">
        <v>525</v>
      </c>
      <c r="B238" s="170" t="s">
        <v>526</v>
      </c>
      <c r="C238" s="103">
        <v>95</v>
      </c>
      <c r="D238" s="171"/>
      <c r="E238" s="172">
        <v>95</v>
      </c>
    </row>
    <row r="239" spans="1:5" s="155" customFormat="1" ht="18" customHeight="1">
      <c r="A239" s="169" t="s">
        <v>527</v>
      </c>
      <c r="B239" s="170" t="s">
        <v>528</v>
      </c>
      <c r="C239" s="103">
        <v>655</v>
      </c>
      <c r="D239" s="171">
        <v>635</v>
      </c>
      <c r="E239" s="172">
        <v>20</v>
      </c>
    </row>
    <row r="240" spans="1:5" s="155" customFormat="1" ht="18" customHeight="1">
      <c r="A240" s="169" t="s">
        <v>529</v>
      </c>
      <c r="B240" s="170" t="s">
        <v>110</v>
      </c>
      <c r="C240" s="103">
        <v>103</v>
      </c>
      <c r="D240" s="171">
        <v>103</v>
      </c>
      <c r="E240" s="172"/>
    </row>
    <row r="241" spans="1:5" s="155" customFormat="1" ht="18" customHeight="1">
      <c r="A241" s="169" t="s">
        <v>530</v>
      </c>
      <c r="B241" s="170" t="s">
        <v>116</v>
      </c>
      <c r="C241" s="103">
        <v>532</v>
      </c>
      <c r="D241" s="171">
        <v>532</v>
      </c>
      <c r="E241" s="172"/>
    </row>
    <row r="242" spans="1:5" s="155" customFormat="1" ht="18" customHeight="1">
      <c r="A242" s="169" t="s">
        <v>531</v>
      </c>
      <c r="B242" s="170" t="s">
        <v>532</v>
      </c>
      <c r="C242" s="103">
        <v>20</v>
      </c>
      <c r="D242" s="171"/>
      <c r="E242" s="172">
        <v>20</v>
      </c>
    </row>
    <row r="243" spans="1:5" s="155" customFormat="1" ht="18" customHeight="1">
      <c r="A243" s="169" t="s">
        <v>533</v>
      </c>
      <c r="B243" s="170" t="s">
        <v>534</v>
      </c>
      <c r="C243" s="103">
        <v>58</v>
      </c>
      <c r="D243" s="171"/>
      <c r="E243" s="172">
        <v>58</v>
      </c>
    </row>
    <row r="244" spans="1:5" s="155" customFormat="1" ht="18" customHeight="1">
      <c r="A244" s="169" t="s">
        <v>535</v>
      </c>
      <c r="B244" s="170" t="s">
        <v>536</v>
      </c>
      <c r="C244" s="103">
        <v>13</v>
      </c>
      <c r="D244" s="171"/>
      <c r="E244" s="172">
        <v>13</v>
      </c>
    </row>
    <row r="245" spans="1:5" s="155" customFormat="1" ht="18" customHeight="1">
      <c r="A245" s="169" t="s">
        <v>537</v>
      </c>
      <c r="B245" s="170" t="s">
        <v>538</v>
      </c>
      <c r="C245" s="103">
        <v>2973</v>
      </c>
      <c r="D245" s="171">
        <v>55</v>
      </c>
      <c r="E245" s="172">
        <v>2918</v>
      </c>
    </row>
    <row r="246" spans="1:5" s="155" customFormat="1" ht="18" customHeight="1">
      <c r="A246" s="169" t="s">
        <v>539</v>
      </c>
      <c r="B246" s="170" t="s">
        <v>540</v>
      </c>
      <c r="C246" s="103">
        <v>235</v>
      </c>
      <c r="D246" s="171">
        <v>55</v>
      </c>
      <c r="E246" s="172">
        <v>180</v>
      </c>
    </row>
    <row r="247" spans="1:5" s="155" customFormat="1" ht="18" customHeight="1">
      <c r="A247" s="169" t="s">
        <v>541</v>
      </c>
      <c r="B247" s="170" t="s">
        <v>110</v>
      </c>
      <c r="C247" s="103">
        <v>18</v>
      </c>
      <c r="D247" s="171">
        <v>18</v>
      </c>
      <c r="E247" s="172"/>
    </row>
    <row r="248" spans="1:5" s="155" customFormat="1" ht="18" customHeight="1">
      <c r="A248" s="169" t="s">
        <v>542</v>
      </c>
      <c r="B248" s="170" t="s">
        <v>543</v>
      </c>
      <c r="C248" s="103">
        <v>217</v>
      </c>
      <c r="D248" s="171">
        <v>37</v>
      </c>
      <c r="E248" s="172">
        <v>180</v>
      </c>
    </row>
    <row r="249" spans="1:5" s="155" customFormat="1" ht="18" customHeight="1">
      <c r="A249" s="169" t="s">
        <v>544</v>
      </c>
      <c r="B249" s="170" t="s">
        <v>545</v>
      </c>
      <c r="C249" s="103">
        <v>2738</v>
      </c>
      <c r="D249" s="171"/>
      <c r="E249" s="172">
        <v>2738</v>
      </c>
    </row>
    <row r="250" spans="1:5" s="155" customFormat="1" ht="18" customHeight="1">
      <c r="A250" s="169" t="s">
        <v>546</v>
      </c>
      <c r="B250" s="170" t="s">
        <v>547</v>
      </c>
      <c r="C250" s="103">
        <v>738</v>
      </c>
      <c r="D250" s="171"/>
      <c r="E250" s="172">
        <v>738</v>
      </c>
    </row>
    <row r="251" spans="1:5" s="155" customFormat="1" ht="18" customHeight="1">
      <c r="A251" s="169" t="s">
        <v>548</v>
      </c>
      <c r="B251" s="170" t="s">
        <v>549</v>
      </c>
      <c r="C251" s="103">
        <v>2000</v>
      </c>
      <c r="D251" s="171"/>
      <c r="E251" s="172">
        <v>2000</v>
      </c>
    </row>
    <row r="252" spans="1:5" s="155" customFormat="1" ht="18.75" customHeight="1">
      <c r="A252" s="169" t="s">
        <v>550</v>
      </c>
      <c r="B252" s="170" t="s">
        <v>551</v>
      </c>
      <c r="C252" s="103">
        <v>103165</v>
      </c>
      <c r="D252" s="171">
        <v>15844</v>
      </c>
      <c r="E252" s="172">
        <v>87321</v>
      </c>
    </row>
    <row r="253" spans="1:5" s="155" customFormat="1" ht="18" customHeight="1">
      <c r="A253" s="169" t="s">
        <v>552</v>
      </c>
      <c r="B253" s="170" t="s">
        <v>553</v>
      </c>
      <c r="C253" s="103">
        <v>29252</v>
      </c>
      <c r="D253" s="171">
        <v>11856</v>
      </c>
      <c r="E253" s="172">
        <v>17396</v>
      </c>
    </row>
    <row r="254" spans="1:5" s="155" customFormat="1" ht="18" customHeight="1">
      <c r="A254" s="169" t="s">
        <v>554</v>
      </c>
      <c r="B254" s="170" t="s">
        <v>110</v>
      </c>
      <c r="C254" s="103">
        <v>501</v>
      </c>
      <c r="D254" s="171">
        <v>501</v>
      </c>
      <c r="E254" s="172"/>
    </row>
    <row r="255" spans="1:5" s="155" customFormat="1" ht="18" customHeight="1">
      <c r="A255" s="169" t="s">
        <v>555</v>
      </c>
      <c r="B255" s="170" t="s">
        <v>556</v>
      </c>
      <c r="C255" s="103">
        <v>3463</v>
      </c>
      <c r="D255" s="171"/>
      <c r="E255" s="172">
        <v>3463</v>
      </c>
    </row>
    <row r="256" spans="1:5" s="155" customFormat="1" ht="18" customHeight="1">
      <c r="A256" s="169" t="s">
        <v>557</v>
      </c>
      <c r="B256" s="170" t="s">
        <v>558</v>
      </c>
      <c r="C256" s="103">
        <v>25288</v>
      </c>
      <c r="D256" s="171">
        <v>11355</v>
      </c>
      <c r="E256" s="172">
        <v>13933</v>
      </c>
    </row>
    <row r="257" spans="1:5" s="155" customFormat="1" ht="18" customHeight="1">
      <c r="A257" s="169" t="s">
        <v>559</v>
      </c>
      <c r="B257" s="170" t="s">
        <v>560</v>
      </c>
      <c r="C257" s="103">
        <v>6490</v>
      </c>
      <c r="D257" s="171">
        <v>714</v>
      </c>
      <c r="E257" s="172">
        <v>5776</v>
      </c>
    </row>
    <row r="258" spans="1:5" s="155" customFormat="1" ht="18" customHeight="1">
      <c r="A258" s="169" t="s">
        <v>561</v>
      </c>
      <c r="B258" s="170" t="s">
        <v>562</v>
      </c>
      <c r="C258" s="103">
        <v>6490</v>
      </c>
      <c r="D258" s="171">
        <v>714</v>
      </c>
      <c r="E258" s="172">
        <v>5776</v>
      </c>
    </row>
    <row r="259" spans="1:5" s="155" customFormat="1" ht="18" customHeight="1">
      <c r="A259" s="169" t="s">
        <v>563</v>
      </c>
      <c r="B259" s="170" t="s">
        <v>564</v>
      </c>
      <c r="C259" s="103">
        <v>57444</v>
      </c>
      <c r="D259" s="171">
        <v>3274</v>
      </c>
      <c r="E259" s="172">
        <v>54170</v>
      </c>
    </row>
    <row r="260" spans="1:5" s="155" customFormat="1" ht="18" customHeight="1">
      <c r="A260" s="169" t="s">
        <v>565</v>
      </c>
      <c r="B260" s="170" t="s">
        <v>566</v>
      </c>
      <c r="C260" s="103">
        <v>9979</v>
      </c>
      <c r="D260" s="171"/>
      <c r="E260" s="172">
        <v>9979</v>
      </c>
    </row>
    <row r="261" spans="1:5" s="155" customFormat="1" ht="18" customHeight="1">
      <c r="A261" s="169" t="s">
        <v>567</v>
      </c>
      <c r="B261" s="170" t="s">
        <v>568</v>
      </c>
      <c r="C261" s="103">
        <v>5609</v>
      </c>
      <c r="D261" s="171">
        <v>1481</v>
      </c>
      <c r="E261" s="172">
        <v>4128</v>
      </c>
    </row>
    <row r="262" spans="1:5" s="155" customFormat="1" ht="18" customHeight="1">
      <c r="A262" s="169" t="s">
        <v>569</v>
      </c>
      <c r="B262" s="170" t="s">
        <v>570</v>
      </c>
      <c r="C262" s="103">
        <v>2031</v>
      </c>
      <c r="D262" s="171">
        <v>1481</v>
      </c>
      <c r="E262" s="172">
        <v>550</v>
      </c>
    </row>
    <row r="263" spans="1:5" s="155" customFormat="1" ht="18" customHeight="1">
      <c r="A263" s="169" t="s">
        <v>571</v>
      </c>
      <c r="B263" s="170" t="s">
        <v>110</v>
      </c>
      <c r="C263" s="103">
        <v>249</v>
      </c>
      <c r="D263" s="171">
        <v>249</v>
      </c>
      <c r="E263" s="172"/>
    </row>
    <row r="264" spans="1:5" s="155" customFormat="1" ht="18" customHeight="1">
      <c r="A264" s="169" t="s">
        <v>572</v>
      </c>
      <c r="B264" s="170" t="s">
        <v>116</v>
      </c>
      <c r="C264" s="103">
        <v>1232</v>
      </c>
      <c r="D264" s="171">
        <v>1232</v>
      </c>
      <c r="E264" s="172"/>
    </row>
    <row r="265" spans="1:5" s="155" customFormat="1" ht="18" customHeight="1">
      <c r="A265" s="169" t="s">
        <v>573</v>
      </c>
      <c r="B265" s="170" t="s">
        <v>574</v>
      </c>
      <c r="C265" s="103">
        <v>15</v>
      </c>
      <c r="D265" s="171"/>
      <c r="E265" s="172">
        <v>15</v>
      </c>
    </row>
    <row r="266" spans="1:5" s="155" customFormat="1" ht="18" customHeight="1">
      <c r="A266" s="169" t="s">
        <v>575</v>
      </c>
      <c r="B266" s="170" t="s">
        <v>576</v>
      </c>
      <c r="C266" s="103">
        <v>345</v>
      </c>
      <c r="D266" s="171"/>
      <c r="E266" s="172">
        <v>345</v>
      </c>
    </row>
    <row r="267" spans="1:5" s="155" customFormat="1" ht="18" customHeight="1">
      <c r="A267" s="169" t="s">
        <v>577</v>
      </c>
      <c r="B267" s="170" t="s">
        <v>578</v>
      </c>
      <c r="C267" s="103">
        <v>13</v>
      </c>
      <c r="D267" s="171"/>
      <c r="E267" s="172">
        <v>13</v>
      </c>
    </row>
    <row r="268" spans="1:5" s="155" customFormat="1" ht="18" customHeight="1">
      <c r="A268" s="169" t="s">
        <v>579</v>
      </c>
      <c r="B268" s="170" t="s">
        <v>580</v>
      </c>
      <c r="C268" s="103">
        <v>90</v>
      </c>
      <c r="D268" s="171"/>
      <c r="E268" s="172">
        <v>90</v>
      </c>
    </row>
    <row r="269" spans="1:5" s="155" customFormat="1" ht="18" customHeight="1">
      <c r="A269" s="169" t="s">
        <v>581</v>
      </c>
      <c r="B269" s="170" t="s">
        <v>582</v>
      </c>
      <c r="C269" s="103">
        <v>87</v>
      </c>
      <c r="D269" s="171"/>
      <c r="E269" s="172">
        <v>87</v>
      </c>
    </row>
    <row r="270" spans="1:5" s="155" customFormat="1" ht="18" customHeight="1">
      <c r="A270" s="169" t="s">
        <v>583</v>
      </c>
      <c r="B270" s="170" t="s">
        <v>584</v>
      </c>
      <c r="C270" s="103">
        <v>1093</v>
      </c>
      <c r="D270" s="171"/>
      <c r="E270" s="172">
        <v>1093</v>
      </c>
    </row>
    <row r="271" spans="1:5" s="155" customFormat="1" ht="18" customHeight="1">
      <c r="A271" s="169" t="s">
        <v>585</v>
      </c>
      <c r="B271" s="170" t="s">
        <v>586</v>
      </c>
      <c r="C271" s="103">
        <v>266</v>
      </c>
      <c r="D271" s="171"/>
      <c r="E271" s="172">
        <v>266</v>
      </c>
    </row>
    <row r="272" spans="1:5" s="155" customFormat="1" ht="18" customHeight="1">
      <c r="A272" s="169" t="s">
        <v>587</v>
      </c>
      <c r="B272" s="170" t="s">
        <v>588</v>
      </c>
      <c r="C272" s="103">
        <v>827</v>
      </c>
      <c r="D272" s="171"/>
      <c r="E272" s="172">
        <v>827</v>
      </c>
    </row>
    <row r="273" spans="1:5" s="155" customFormat="1" ht="18" customHeight="1">
      <c r="A273" s="169" t="s">
        <v>589</v>
      </c>
      <c r="B273" s="170" t="s">
        <v>590</v>
      </c>
      <c r="C273" s="103">
        <v>2451</v>
      </c>
      <c r="D273" s="171"/>
      <c r="E273" s="172">
        <v>2451</v>
      </c>
    </row>
    <row r="274" spans="1:5" s="155" customFormat="1" ht="18" customHeight="1">
      <c r="A274" s="169" t="s">
        <v>591</v>
      </c>
      <c r="B274" s="170" t="s">
        <v>592</v>
      </c>
      <c r="C274" s="103">
        <v>2451</v>
      </c>
      <c r="D274" s="171"/>
      <c r="E274" s="172">
        <v>2451</v>
      </c>
    </row>
    <row r="275" spans="1:5" s="155" customFormat="1" ht="18" customHeight="1">
      <c r="A275" s="169" t="s">
        <v>593</v>
      </c>
      <c r="B275" s="170" t="s">
        <v>594</v>
      </c>
      <c r="C275" s="103">
        <v>34</v>
      </c>
      <c r="D275" s="171"/>
      <c r="E275" s="172">
        <v>34</v>
      </c>
    </row>
    <row r="276" spans="1:5" s="155" customFormat="1" ht="18" customHeight="1">
      <c r="A276" s="169" t="s">
        <v>595</v>
      </c>
      <c r="B276" s="170" t="s">
        <v>596</v>
      </c>
      <c r="C276" s="103">
        <v>11</v>
      </c>
      <c r="D276" s="171"/>
      <c r="E276" s="172">
        <v>11</v>
      </c>
    </row>
    <row r="277" spans="1:5" s="155" customFormat="1" ht="18" customHeight="1">
      <c r="A277" s="169" t="s">
        <v>597</v>
      </c>
      <c r="B277" s="170" t="s">
        <v>598</v>
      </c>
      <c r="C277" s="103">
        <v>23</v>
      </c>
      <c r="D277" s="171"/>
      <c r="E277" s="172">
        <v>23</v>
      </c>
    </row>
    <row r="278" spans="1:5" s="155" customFormat="1" ht="18" customHeight="1">
      <c r="A278" s="169" t="s">
        <v>599</v>
      </c>
      <c r="B278" s="170" t="s">
        <v>600</v>
      </c>
      <c r="C278" s="103">
        <v>1768</v>
      </c>
      <c r="D278" s="171">
        <v>860</v>
      </c>
      <c r="E278" s="172">
        <v>908</v>
      </c>
    </row>
    <row r="279" spans="1:5" s="155" customFormat="1" ht="18" customHeight="1">
      <c r="A279" s="169" t="s">
        <v>601</v>
      </c>
      <c r="B279" s="170" t="s">
        <v>602</v>
      </c>
      <c r="C279" s="103">
        <v>1498</v>
      </c>
      <c r="D279" s="171">
        <v>860</v>
      </c>
      <c r="E279" s="172">
        <v>638</v>
      </c>
    </row>
    <row r="280" spans="1:5" s="155" customFormat="1" ht="18" customHeight="1">
      <c r="A280" s="169" t="s">
        <v>603</v>
      </c>
      <c r="B280" s="170" t="s">
        <v>110</v>
      </c>
      <c r="C280" s="103">
        <v>120</v>
      </c>
      <c r="D280" s="171">
        <v>120</v>
      </c>
      <c r="E280" s="172"/>
    </row>
    <row r="281" spans="1:5" s="155" customFormat="1" ht="18" customHeight="1">
      <c r="A281" s="169" t="s">
        <v>604</v>
      </c>
      <c r="B281" s="170" t="s">
        <v>605</v>
      </c>
      <c r="C281" s="103">
        <v>70</v>
      </c>
      <c r="D281" s="171"/>
      <c r="E281" s="172">
        <v>70</v>
      </c>
    </row>
    <row r="282" spans="1:5" s="155" customFormat="1" ht="18" customHeight="1">
      <c r="A282" s="169" t="s">
        <v>606</v>
      </c>
      <c r="B282" s="170" t="s">
        <v>607</v>
      </c>
      <c r="C282" s="103">
        <v>570</v>
      </c>
      <c r="D282" s="171">
        <v>274</v>
      </c>
      <c r="E282" s="172">
        <v>296</v>
      </c>
    </row>
    <row r="283" spans="1:5" s="155" customFormat="1" ht="18" customHeight="1">
      <c r="A283" s="169" t="s">
        <v>608</v>
      </c>
      <c r="B283" s="170" t="s">
        <v>609</v>
      </c>
      <c r="C283" s="103">
        <v>678</v>
      </c>
      <c r="D283" s="171">
        <v>466</v>
      </c>
      <c r="E283" s="172">
        <v>212</v>
      </c>
    </row>
    <row r="284" spans="1:5" s="155" customFormat="1" ht="18" customHeight="1">
      <c r="A284" s="169" t="s">
        <v>610</v>
      </c>
      <c r="B284" s="170" t="s">
        <v>611</v>
      </c>
      <c r="C284" s="103">
        <v>10</v>
      </c>
      <c r="D284" s="171"/>
      <c r="E284" s="172">
        <v>10</v>
      </c>
    </row>
    <row r="285" spans="1:5" s="155" customFormat="1" ht="18" customHeight="1">
      <c r="A285" s="169" t="s">
        <v>612</v>
      </c>
      <c r="B285" s="170" t="s">
        <v>613</v>
      </c>
      <c r="C285" s="103">
        <v>50</v>
      </c>
      <c r="D285" s="171"/>
      <c r="E285" s="172">
        <v>50</v>
      </c>
    </row>
    <row r="286" spans="1:5" s="155" customFormat="1" ht="18" customHeight="1">
      <c r="A286" s="169" t="s">
        <v>614</v>
      </c>
      <c r="B286" s="170" t="s">
        <v>615</v>
      </c>
      <c r="C286" s="103">
        <v>42</v>
      </c>
      <c r="D286" s="171"/>
      <c r="E286" s="172">
        <v>42</v>
      </c>
    </row>
    <row r="287" spans="1:5" s="155" customFormat="1" ht="18" customHeight="1">
      <c r="A287" s="169" t="s">
        <v>616</v>
      </c>
      <c r="B287" s="170" t="s">
        <v>617</v>
      </c>
      <c r="C287" s="103">
        <v>42</v>
      </c>
      <c r="D287" s="171"/>
      <c r="E287" s="172">
        <v>42</v>
      </c>
    </row>
    <row r="288" spans="1:5" s="155" customFormat="1" ht="18" customHeight="1">
      <c r="A288" s="169" t="s">
        <v>618</v>
      </c>
      <c r="B288" s="170" t="s">
        <v>619</v>
      </c>
      <c r="C288" s="103">
        <v>228</v>
      </c>
      <c r="D288" s="171"/>
      <c r="E288" s="172">
        <v>228</v>
      </c>
    </row>
    <row r="289" spans="1:5" s="155" customFormat="1" ht="18" customHeight="1">
      <c r="A289" s="169" t="s">
        <v>620</v>
      </c>
      <c r="B289" s="170" t="s">
        <v>621</v>
      </c>
      <c r="C289" s="103">
        <v>228</v>
      </c>
      <c r="D289" s="171"/>
      <c r="E289" s="172">
        <v>228</v>
      </c>
    </row>
    <row r="290" spans="1:5" s="155" customFormat="1" ht="18" customHeight="1">
      <c r="A290" s="169" t="s">
        <v>622</v>
      </c>
      <c r="B290" s="170" t="s">
        <v>623</v>
      </c>
      <c r="C290" s="103">
        <v>1854</v>
      </c>
      <c r="D290" s="171">
        <v>657</v>
      </c>
      <c r="E290" s="172">
        <v>1197</v>
      </c>
    </row>
    <row r="291" spans="1:5" s="155" customFormat="1" ht="18" customHeight="1">
      <c r="A291" s="169" t="s">
        <v>624</v>
      </c>
      <c r="B291" s="170" t="s">
        <v>625</v>
      </c>
      <c r="C291" s="103">
        <v>180</v>
      </c>
      <c r="D291" s="171"/>
      <c r="E291" s="172">
        <v>180</v>
      </c>
    </row>
    <row r="292" spans="1:5" s="155" customFormat="1" ht="18" customHeight="1">
      <c r="A292" s="169" t="s">
        <v>626</v>
      </c>
      <c r="B292" s="170" t="s">
        <v>627</v>
      </c>
      <c r="C292" s="103">
        <v>180</v>
      </c>
      <c r="D292" s="171"/>
      <c r="E292" s="172">
        <v>180</v>
      </c>
    </row>
    <row r="293" spans="1:5" s="155" customFormat="1" ht="18" customHeight="1">
      <c r="A293" s="169" t="s">
        <v>628</v>
      </c>
      <c r="B293" s="170" t="s">
        <v>629</v>
      </c>
      <c r="C293" s="103">
        <v>674</v>
      </c>
      <c r="D293" s="171">
        <v>657</v>
      </c>
      <c r="E293" s="172">
        <v>17</v>
      </c>
    </row>
    <row r="294" spans="1:5" s="155" customFormat="1" ht="18" customHeight="1">
      <c r="A294" s="169" t="s">
        <v>630</v>
      </c>
      <c r="B294" s="170" t="s">
        <v>110</v>
      </c>
      <c r="C294" s="103">
        <v>209</v>
      </c>
      <c r="D294" s="171">
        <v>209</v>
      </c>
      <c r="E294" s="172"/>
    </row>
    <row r="295" spans="1:5" s="155" customFormat="1" ht="18" customHeight="1">
      <c r="A295" s="169" t="s">
        <v>631</v>
      </c>
      <c r="B295" s="170" t="s">
        <v>116</v>
      </c>
      <c r="C295" s="103">
        <v>448</v>
      </c>
      <c r="D295" s="171">
        <v>448</v>
      </c>
      <c r="E295" s="172"/>
    </row>
    <row r="296" spans="1:5" s="155" customFormat="1" ht="18" customHeight="1">
      <c r="A296" s="169" t="s">
        <v>632</v>
      </c>
      <c r="B296" s="170" t="s">
        <v>633</v>
      </c>
      <c r="C296" s="103">
        <v>17</v>
      </c>
      <c r="D296" s="171"/>
      <c r="E296" s="172">
        <v>17</v>
      </c>
    </row>
    <row r="297" spans="1:5" s="155" customFormat="1" ht="18" customHeight="1">
      <c r="A297" s="169" t="s">
        <v>634</v>
      </c>
      <c r="B297" s="170" t="s">
        <v>635</v>
      </c>
      <c r="C297" s="103">
        <v>1000</v>
      </c>
      <c r="D297" s="171"/>
      <c r="E297" s="172">
        <v>1000</v>
      </c>
    </row>
    <row r="298" spans="1:5" s="155" customFormat="1" ht="18" customHeight="1">
      <c r="A298" s="169" t="s">
        <v>636</v>
      </c>
      <c r="B298" s="170" t="s">
        <v>637</v>
      </c>
      <c r="C298" s="103">
        <v>1000</v>
      </c>
      <c r="D298" s="171"/>
      <c r="E298" s="172">
        <v>1000</v>
      </c>
    </row>
    <row r="299" spans="1:5" s="155" customFormat="1" ht="18" customHeight="1">
      <c r="A299" s="169" t="s">
        <v>638</v>
      </c>
      <c r="B299" s="170" t="s">
        <v>639</v>
      </c>
      <c r="C299" s="103">
        <v>74</v>
      </c>
      <c r="D299" s="171"/>
      <c r="E299" s="172">
        <v>74</v>
      </c>
    </row>
    <row r="300" spans="1:5" s="155" customFormat="1" ht="18" customHeight="1">
      <c r="A300" s="169" t="s">
        <v>640</v>
      </c>
      <c r="B300" s="170" t="s">
        <v>641</v>
      </c>
      <c r="C300" s="103">
        <v>23</v>
      </c>
      <c r="D300" s="171"/>
      <c r="E300" s="172">
        <v>23</v>
      </c>
    </row>
    <row r="301" spans="1:5" s="155" customFormat="1" ht="18" customHeight="1">
      <c r="A301" s="169" t="s">
        <v>642</v>
      </c>
      <c r="B301" s="170" t="s">
        <v>643</v>
      </c>
      <c r="C301" s="103">
        <v>23</v>
      </c>
      <c r="D301" s="171"/>
      <c r="E301" s="172">
        <v>23</v>
      </c>
    </row>
    <row r="302" spans="1:5" s="155" customFormat="1" ht="18" customHeight="1">
      <c r="A302" s="169" t="s">
        <v>644</v>
      </c>
      <c r="B302" s="170" t="s">
        <v>645</v>
      </c>
      <c r="C302" s="103">
        <v>51</v>
      </c>
      <c r="D302" s="171"/>
      <c r="E302" s="172">
        <v>51</v>
      </c>
    </row>
    <row r="303" spans="1:5" s="155" customFormat="1" ht="18" customHeight="1">
      <c r="A303" s="169" t="s">
        <v>646</v>
      </c>
      <c r="B303" s="170" t="s">
        <v>647</v>
      </c>
      <c r="C303" s="103">
        <v>51</v>
      </c>
      <c r="D303" s="171"/>
      <c r="E303" s="172">
        <v>51</v>
      </c>
    </row>
    <row r="304" spans="1:5" s="155" customFormat="1" ht="18" customHeight="1">
      <c r="A304" s="169" t="s">
        <v>648</v>
      </c>
      <c r="B304" s="170" t="s">
        <v>649</v>
      </c>
      <c r="C304" s="103">
        <v>300</v>
      </c>
      <c r="D304" s="171"/>
      <c r="E304" s="172">
        <v>300</v>
      </c>
    </row>
    <row r="305" spans="1:5" s="155" customFormat="1" ht="18" customHeight="1">
      <c r="A305" s="169" t="s">
        <v>650</v>
      </c>
      <c r="B305" s="170" t="s">
        <v>651</v>
      </c>
      <c r="C305" s="103">
        <v>300</v>
      </c>
      <c r="D305" s="171"/>
      <c r="E305" s="172">
        <v>300</v>
      </c>
    </row>
    <row r="306" spans="1:5" s="155" customFormat="1" ht="18" customHeight="1">
      <c r="A306" s="169" t="s">
        <v>652</v>
      </c>
      <c r="B306" s="182" t="s">
        <v>653</v>
      </c>
      <c r="C306" s="103">
        <v>300</v>
      </c>
      <c r="D306" s="183"/>
      <c r="E306" s="172">
        <v>300</v>
      </c>
    </row>
    <row r="307" spans="1:5" s="155" customFormat="1" ht="18" customHeight="1">
      <c r="A307" s="169" t="s">
        <v>654</v>
      </c>
      <c r="B307" s="170" t="s">
        <v>655</v>
      </c>
      <c r="C307" s="103">
        <v>2753</v>
      </c>
      <c r="D307" s="171">
        <v>2282</v>
      </c>
      <c r="E307" s="172">
        <v>471</v>
      </c>
    </row>
    <row r="308" spans="1:5" s="155" customFormat="1" ht="18" customHeight="1">
      <c r="A308" s="169" t="s">
        <v>656</v>
      </c>
      <c r="B308" s="170" t="s">
        <v>657</v>
      </c>
      <c r="C308" s="103">
        <v>2753</v>
      </c>
      <c r="D308" s="171">
        <v>2282</v>
      </c>
      <c r="E308" s="172">
        <v>471</v>
      </c>
    </row>
    <row r="309" spans="1:5" s="155" customFormat="1" ht="18" customHeight="1">
      <c r="A309" s="169" t="s">
        <v>658</v>
      </c>
      <c r="B309" s="170" t="s">
        <v>110</v>
      </c>
      <c r="C309" s="103">
        <v>187</v>
      </c>
      <c r="D309" s="171">
        <v>187</v>
      </c>
      <c r="E309" s="172"/>
    </row>
    <row r="310" spans="1:5" s="155" customFormat="1" ht="18" customHeight="1">
      <c r="A310" s="169" t="s">
        <v>659</v>
      </c>
      <c r="B310" s="170" t="s">
        <v>116</v>
      </c>
      <c r="C310" s="103">
        <v>2095</v>
      </c>
      <c r="D310" s="171">
        <v>2095</v>
      </c>
      <c r="E310" s="172"/>
    </row>
    <row r="311" spans="1:5" s="155" customFormat="1" ht="18" customHeight="1">
      <c r="A311" s="169" t="s">
        <v>660</v>
      </c>
      <c r="B311" s="170" t="s">
        <v>661</v>
      </c>
      <c r="C311" s="103">
        <v>471</v>
      </c>
      <c r="D311" s="171"/>
      <c r="E311" s="172">
        <v>471</v>
      </c>
    </row>
    <row r="312" spans="1:5" s="155" customFormat="1" ht="18" customHeight="1">
      <c r="A312" s="169" t="s">
        <v>662</v>
      </c>
      <c r="B312" s="170" t="s">
        <v>663</v>
      </c>
      <c r="C312" s="103">
        <v>23695</v>
      </c>
      <c r="D312" s="171">
        <v>10462</v>
      </c>
      <c r="E312" s="172">
        <v>13233</v>
      </c>
    </row>
    <row r="313" spans="1:5" s="155" customFormat="1" ht="18" customHeight="1">
      <c r="A313" s="169" t="s">
        <v>664</v>
      </c>
      <c r="B313" s="170" t="s">
        <v>665</v>
      </c>
      <c r="C313" s="103">
        <v>13093</v>
      </c>
      <c r="D313" s="171"/>
      <c r="E313" s="172">
        <v>13093</v>
      </c>
    </row>
    <row r="314" spans="1:5" s="155" customFormat="1" ht="18" customHeight="1">
      <c r="A314" s="169" t="s">
        <v>666</v>
      </c>
      <c r="B314" s="170" t="s">
        <v>667</v>
      </c>
      <c r="C314" s="103">
        <v>7053</v>
      </c>
      <c r="D314" s="171"/>
      <c r="E314" s="172">
        <v>7053</v>
      </c>
    </row>
    <row r="315" spans="1:5" s="155" customFormat="1" ht="18" customHeight="1">
      <c r="A315" s="169" t="s">
        <v>668</v>
      </c>
      <c r="B315" s="170" t="s">
        <v>669</v>
      </c>
      <c r="C315" s="103">
        <v>6040</v>
      </c>
      <c r="D315" s="171"/>
      <c r="E315" s="172">
        <v>6040</v>
      </c>
    </row>
    <row r="316" spans="1:5" s="155" customFormat="1" ht="18" customHeight="1">
      <c r="A316" s="169" t="s">
        <v>670</v>
      </c>
      <c r="B316" s="170" t="s">
        <v>671</v>
      </c>
      <c r="C316" s="103">
        <v>10462</v>
      </c>
      <c r="D316" s="171">
        <v>10462</v>
      </c>
      <c r="E316" s="172"/>
    </row>
    <row r="317" spans="1:5" s="155" customFormat="1" ht="18" customHeight="1">
      <c r="A317" s="169" t="s">
        <v>672</v>
      </c>
      <c r="B317" s="170" t="s">
        <v>673</v>
      </c>
      <c r="C317" s="103">
        <v>10462</v>
      </c>
      <c r="D317" s="171">
        <v>10462</v>
      </c>
      <c r="E317" s="172"/>
    </row>
    <row r="318" spans="1:5" s="155" customFormat="1" ht="18" customHeight="1">
      <c r="A318" s="169" t="s">
        <v>674</v>
      </c>
      <c r="B318" s="170" t="s">
        <v>675</v>
      </c>
      <c r="C318" s="103">
        <v>140</v>
      </c>
      <c r="D318" s="171"/>
      <c r="E318" s="172">
        <v>140</v>
      </c>
    </row>
    <row r="319" spans="1:5" s="155" customFormat="1" ht="18" customHeight="1">
      <c r="A319" s="169" t="s">
        <v>676</v>
      </c>
      <c r="B319" s="170" t="s">
        <v>677</v>
      </c>
      <c r="C319" s="103">
        <v>140</v>
      </c>
      <c r="D319" s="171"/>
      <c r="E319" s="172">
        <v>140</v>
      </c>
    </row>
    <row r="320" spans="1:5" s="155" customFormat="1" ht="18" customHeight="1">
      <c r="A320" s="169" t="s">
        <v>678</v>
      </c>
      <c r="B320" s="170" t="s">
        <v>679</v>
      </c>
      <c r="C320" s="103">
        <v>452</v>
      </c>
      <c r="D320" s="171">
        <v>286</v>
      </c>
      <c r="E320" s="172">
        <v>166</v>
      </c>
    </row>
    <row r="321" spans="1:5" s="155" customFormat="1" ht="18" customHeight="1">
      <c r="A321" s="169" t="s">
        <v>680</v>
      </c>
      <c r="B321" s="170" t="s">
        <v>681</v>
      </c>
      <c r="C321" s="103">
        <v>452</v>
      </c>
      <c r="D321" s="171">
        <v>286</v>
      </c>
      <c r="E321" s="172">
        <v>166</v>
      </c>
    </row>
    <row r="322" spans="1:5" s="155" customFormat="1" ht="18" customHeight="1">
      <c r="A322" s="169" t="s">
        <v>682</v>
      </c>
      <c r="B322" s="170" t="s">
        <v>116</v>
      </c>
      <c r="C322" s="103">
        <v>286</v>
      </c>
      <c r="D322" s="171">
        <v>286</v>
      </c>
      <c r="E322" s="172"/>
    </row>
    <row r="323" spans="1:5" s="155" customFormat="1" ht="18" customHeight="1">
      <c r="A323" s="169" t="s">
        <v>683</v>
      </c>
      <c r="B323" s="170" t="s">
        <v>684</v>
      </c>
      <c r="C323" s="103">
        <v>166</v>
      </c>
      <c r="D323" s="171"/>
      <c r="E323" s="172">
        <v>166</v>
      </c>
    </row>
    <row r="324" spans="1:5" s="155" customFormat="1" ht="18" customHeight="1">
      <c r="A324" s="169" t="s">
        <v>685</v>
      </c>
      <c r="B324" s="170" t="s">
        <v>686</v>
      </c>
      <c r="C324" s="103">
        <v>26919</v>
      </c>
      <c r="D324" s="171">
        <v>1236</v>
      </c>
      <c r="E324" s="172">
        <v>25683</v>
      </c>
    </row>
    <row r="325" spans="1:5" s="155" customFormat="1" ht="18" customHeight="1">
      <c r="A325" s="169" t="s">
        <v>687</v>
      </c>
      <c r="B325" s="170" t="s">
        <v>688</v>
      </c>
      <c r="C325" s="103">
        <v>1501</v>
      </c>
      <c r="D325" s="171">
        <v>1236</v>
      </c>
      <c r="E325" s="172">
        <v>265</v>
      </c>
    </row>
    <row r="326" spans="1:5" s="155" customFormat="1" ht="18" customHeight="1">
      <c r="A326" s="169" t="s">
        <v>689</v>
      </c>
      <c r="B326" s="170" t="s">
        <v>110</v>
      </c>
      <c r="C326" s="103">
        <v>151</v>
      </c>
      <c r="D326" s="171">
        <v>151</v>
      </c>
      <c r="E326" s="172"/>
    </row>
    <row r="327" spans="1:5" s="155" customFormat="1" ht="18" customHeight="1">
      <c r="A327" s="169" t="s">
        <v>690</v>
      </c>
      <c r="B327" s="170" t="s">
        <v>116</v>
      </c>
      <c r="C327" s="103">
        <v>1085</v>
      </c>
      <c r="D327" s="171">
        <v>1085</v>
      </c>
      <c r="E327" s="172"/>
    </row>
    <row r="328" spans="1:5" s="155" customFormat="1" ht="18" customHeight="1">
      <c r="A328" s="169" t="s">
        <v>691</v>
      </c>
      <c r="B328" s="170" t="s">
        <v>692</v>
      </c>
      <c r="C328" s="103">
        <v>265</v>
      </c>
      <c r="D328" s="171"/>
      <c r="E328" s="172">
        <v>265</v>
      </c>
    </row>
    <row r="329" spans="1:5" s="155" customFormat="1" ht="18" customHeight="1">
      <c r="A329" s="169" t="s">
        <v>693</v>
      </c>
      <c r="B329" s="170" t="s">
        <v>694</v>
      </c>
      <c r="C329" s="103">
        <v>2964</v>
      </c>
      <c r="D329" s="171"/>
      <c r="E329" s="172">
        <v>2964</v>
      </c>
    </row>
    <row r="330" spans="1:5" s="155" customFormat="1" ht="18" customHeight="1">
      <c r="A330" s="169" t="s">
        <v>695</v>
      </c>
      <c r="B330" s="170" t="s">
        <v>696</v>
      </c>
      <c r="C330" s="103">
        <v>2964</v>
      </c>
      <c r="D330" s="171"/>
      <c r="E330" s="172">
        <v>2964</v>
      </c>
    </row>
    <row r="331" spans="1:5" s="155" customFormat="1" ht="18" customHeight="1">
      <c r="A331" s="169" t="s">
        <v>697</v>
      </c>
      <c r="B331" s="170" t="s">
        <v>698</v>
      </c>
      <c r="C331" s="103">
        <v>10</v>
      </c>
      <c r="D331" s="171"/>
      <c r="E331" s="172">
        <v>10</v>
      </c>
    </row>
    <row r="332" spans="1:5" s="155" customFormat="1" ht="18" customHeight="1">
      <c r="A332" s="169" t="s">
        <v>699</v>
      </c>
      <c r="B332" s="170" t="s">
        <v>700</v>
      </c>
      <c r="C332" s="103">
        <v>10</v>
      </c>
      <c r="D332" s="171"/>
      <c r="E332" s="172">
        <v>10</v>
      </c>
    </row>
    <row r="333" spans="1:5" s="155" customFormat="1" ht="18" customHeight="1">
      <c r="A333" s="169" t="s">
        <v>701</v>
      </c>
      <c r="B333" s="170" t="s">
        <v>702</v>
      </c>
      <c r="C333" s="103">
        <v>1061</v>
      </c>
      <c r="D333" s="171"/>
      <c r="E333" s="172">
        <v>1061</v>
      </c>
    </row>
    <row r="334" spans="1:5" s="155" customFormat="1" ht="18" customHeight="1">
      <c r="A334" s="169" t="s">
        <v>703</v>
      </c>
      <c r="B334" s="170" t="s">
        <v>704</v>
      </c>
      <c r="C334" s="103">
        <v>10</v>
      </c>
      <c r="D334" s="171"/>
      <c r="E334" s="172">
        <v>10</v>
      </c>
    </row>
    <row r="335" spans="1:5" s="155" customFormat="1" ht="18" customHeight="1">
      <c r="A335" s="169" t="s">
        <v>705</v>
      </c>
      <c r="B335" s="170" t="s">
        <v>706</v>
      </c>
      <c r="C335" s="103">
        <v>1051</v>
      </c>
      <c r="D335" s="171"/>
      <c r="E335" s="172">
        <v>1051</v>
      </c>
    </row>
    <row r="336" spans="1:5" s="155" customFormat="1" ht="18" customHeight="1">
      <c r="A336" s="169" t="s">
        <v>707</v>
      </c>
      <c r="B336" s="170" t="s">
        <v>708</v>
      </c>
      <c r="C336" s="103">
        <v>19883</v>
      </c>
      <c r="D336" s="171"/>
      <c r="E336" s="172">
        <v>19883</v>
      </c>
    </row>
    <row r="337" spans="1:5" s="155" customFormat="1" ht="18" customHeight="1">
      <c r="A337" s="169" t="s">
        <v>709</v>
      </c>
      <c r="B337" s="170" t="s">
        <v>710</v>
      </c>
      <c r="C337" s="103">
        <v>1199</v>
      </c>
      <c r="D337" s="171"/>
      <c r="E337" s="172">
        <v>1199</v>
      </c>
    </row>
    <row r="338" spans="1:5" s="155" customFormat="1" ht="18" customHeight="1">
      <c r="A338" s="169" t="s">
        <v>711</v>
      </c>
      <c r="B338" s="170" t="s">
        <v>712</v>
      </c>
      <c r="C338" s="103">
        <v>14294</v>
      </c>
      <c r="D338" s="171"/>
      <c r="E338" s="172">
        <v>14294</v>
      </c>
    </row>
    <row r="339" spans="1:5" s="155" customFormat="1" ht="18" customHeight="1">
      <c r="A339" s="169" t="s">
        <v>713</v>
      </c>
      <c r="B339" s="170" t="s">
        <v>714</v>
      </c>
      <c r="C339" s="103">
        <v>4390</v>
      </c>
      <c r="D339" s="171"/>
      <c r="E339" s="172">
        <v>4390</v>
      </c>
    </row>
    <row r="340" spans="1:5" s="155" customFormat="1" ht="18" customHeight="1">
      <c r="A340" s="169" t="s">
        <v>715</v>
      </c>
      <c r="B340" s="170" t="s">
        <v>716</v>
      </c>
      <c r="C340" s="103">
        <v>1500</v>
      </c>
      <c r="D340" s="171"/>
      <c r="E340" s="172">
        <v>1500</v>
      </c>
    </row>
    <row r="341" spans="1:5" s="155" customFormat="1" ht="18" customHeight="1">
      <c r="A341" s="169">
        <v>2249999</v>
      </c>
      <c r="B341" s="170" t="s">
        <v>717</v>
      </c>
      <c r="C341" s="103">
        <v>1500</v>
      </c>
      <c r="D341" s="171"/>
      <c r="E341" s="172">
        <v>1500</v>
      </c>
    </row>
    <row r="342" spans="1:5" s="155" customFormat="1" ht="18" customHeight="1">
      <c r="A342" s="169" t="s">
        <v>718</v>
      </c>
      <c r="B342" s="170" t="s">
        <v>719</v>
      </c>
      <c r="C342" s="103">
        <v>6000</v>
      </c>
      <c r="D342" s="171"/>
      <c r="E342" s="172">
        <v>6000</v>
      </c>
    </row>
    <row r="343" spans="1:5" s="155" customFormat="1" ht="18" customHeight="1">
      <c r="A343" s="169" t="s">
        <v>720</v>
      </c>
      <c r="B343" s="170" t="s">
        <v>721</v>
      </c>
      <c r="C343" s="103">
        <v>6463</v>
      </c>
      <c r="D343" s="171"/>
      <c r="E343" s="172">
        <v>6463</v>
      </c>
    </row>
    <row r="344" spans="1:5" s="155" customFormat="1" ht="18" customHeight="1">
      <c r="A344" s="169" t="s">
        <v>722</v>
      </c>
      <c r="B344" s="170" t="s">
        <v>723</v>
      </c>
      <c r="C344" s="103">
        <v>6463</v>
      </c>
      <c r="D344" s="171"/>
      <c r="E344" s="172">
        <v>6463</v>
      </c>
    </row>
    <row r="345" spans="1:5" s="155" customFormat="1" ht="18" customHeight="1">
      <c r="A345" s="169" t="s">
        <v>724</v>
      </c>
      <c r="B345" s="170" t="s">
        <v>725</v>
      </c>
      <c r="C345" s="103">
        <v>6463</v>
      </c>
      <c r="D345" s="184"/>
      <c r="E345" s="172">
        <v>6463</v>
      </c>
    </row>
    <row r="346" spans="1:5" s="155" customFormat="1" ht="18" customHeight="1">
      <c r="A346" s="169"/>
      <c r="B346" s="185" t="s">
        <v>97</v>
      </c>
      <c r="C346" s="186">
        <v>585126</v>
      </c>
      <c r="D346" s="187">
        <v>279996</v>
      </c>
      <c r="E346" s="188">
        <v>305130</v>
      </c>
    </row>
  </sheetData>
  <sheetProtection formatCells="0" formatColumns="0" formatRows="0" insertColumns="0" insertRows="0" insertHyperlinks="0" deleteColumns="0" deleteRows="0" sort="0" autoFilter="0" pivotTables="0"/>
  <autoFilter ref="A4:H346"/>
  <mergeCells count="4">
    <mergeCell ref="B1:E1"/>
    <mergeCell ref="C3:E3"/>
    <mergeCell ref="A3:A4"/>
    <mergeCell ref="B3:B4"/>
  </mergeCells>
  <printOptions horizontalCentered="1"/>
  <pageMargins left="0.32" right="0.32" top="0.35" bottom="0.35" header="0.32" footer="0.32"/>
  <pageSetup errors="blank" horizontalDpi="600" verticalDpi="600" orientation="portrait" paperSize="9" scale="80"/>
</worksheet>
</file>

<file path=xl/worksheets/sheet5.xml><?xml version="1.0" encoding="utf-8"?>
<worksheet xmlns="http://schemas.openxmlformats.org/spreadsheetml/2006/main" xmlns:r="http://schemas.openxmlformats.org/officeDocument/2006/relationships">
  <dimension ref="A1:C75"/>
  <sheetViews>
    <sheetView workbookViewId="0" topLeftCell="A27">
      <selection activeCell="D54" sqref="D54"/>
    </sheetView>
  </sheetViews>
  <sheetFormatPr defaultColWidth="9.00390625" defaultRowHeight="21" customHeight="1"/>
  <cols>
    <col min="1" max="1" width="53.625" style="142" customWidth="1"/>
    <col min="2" max="2" width="27.50390625" style="142" customWidth="1"/>
    <col min="3" max="3" width="10.375" style="142" customWidth="1"/>
    <col min="4" max="16384" width="9.00390625" style="142" customWidth="1"/>
  </cols>
  <sheetData>
    <row r="1" spans="1:2" ht="19.5" customHeight="1">
      <c r="A1" s="143" t="s">
        <v>726</v>
      </c>
      <c r="B1" s="143"/>
    </row>
    <row r="2" spans="1:2" ht="33" customHeight="1">
      <c r="A2" s="143"/>
      <c r="B2" s="143"/>
    </row>
    <row r="3" spans="1:2" ht="16.5" customHeight="1">
      <c r="A3" s="144"/>
      <c r="B3" s="145" t="s">
        <v>37</v>
      </c>
    </row>
    <row r="4" spans="1:3" ht="18" customHeight="1">
      <c r="A4" s="146" t="s">
        <v>727</v>
      </c>
      <c r="B4" s="147" t="s">
        <v>101</v>
      </c>
      <c r="C4" s="141"/>
    </row>
    <row r="5" spans="1:2" s="141" customFormat="1" ht="18" customHeight="1">
      <c r="A5" s="148" t="s">
        <v>728</v>
      </c>
      <c r="B5" s="149">
        <f>SUM(B6:B9)</f>
        <v>39639</v>
      </c>
    </row>
    <row r="6" spans="1:2" s="141" customFormat="1" ht="18" customHeight="1">
      <c r="A6" s="150" t="s">
        <v>729</v>
      </c>
      <c r="B6" s="149">
        <v>14217</v>
      </c>
    </row>
    <row r="7" spans="1:2" ht="18" customHeight="1">
      <c r="A7" s="150" t="s">
        <v>730</v>
      </c>
      <c r="B7" s="149">
        <v>16808</v>
      </c>
    </row>
    <row r="8" spans="1:2" ht="18" customHeight="1">
      <c r="A8" s="150" t="s">
        <v>731</v>
      </c>
      <c r="B8" s="149">
        <v>7829</v>
      </c>
    </row>
    <row r="9" spans="1:2" ht="18" customHeight="1">
      <c r="A9" s="150" t="s">
        <v>732</v>
      </c>
      <c r="B9" s="149">
        <v>785</v>
      </c>
    </row>
    <row r="10" spans="1:2" ht="18" customHeight="1">
      <c r="A10" s="151" t="s">
        <v>733</v>
      </c>
      <c r="B10" s="149">
        <f>SUM(B11:B20)</f>
        <v>5231</v>
      </c>
    </row>
    <row r="11" spans="1:2" ht="18" customHeight="1">
      <c r="A11" s="150" t="s">
        <v>734</v>
      </c>
      <c r="B11" s="149">
        <v>4537</v>
      </c>
    </row>
    <row r="12" spans="1:2" ht="18" customHeight="1">
      <c r="A12" s="150" t="s">
        <v>735</v>
      </c>
      <c r="B12" s="149">
        <v>6</v>
      </c>
    </row>
    <row r="13" spans="1:2" ht="18" customHeight="1">
      <c r="A13" s="150" t="s">
        <v>736</v>
      </c>
      <c r="B13" s="149">
        <v>22</v>
      </c>
    </row>
    <row r="14" spans="1:2" ht="18" customHeight="1">
      <c r="A14" s="150" t="s">
        <v>737</v>
      </c>
      <c r="B14" s="149">
        <v>3</v>
      </c>
    </row>
    <row r="15" spans="1:2" ht="18" customHeight="1">
      <c r="A15" s="150" t="s">
        <v>738</v>
      </c>
      <c r="B15" s="149">
        <v>235</v>
      </c>
    </row>
    <row r="16" spans="1:2" ht="18" customHeight="1">
      <c r="A16" s="150" t="s">
        <v>739</v>
      </c>
      <c r="B16" s="149">
        <v>11</v>
      </c>
    </row>
    <row r="17" spans="1:2" ht="18" customHeight="1">
      <c r="A17" s="150" t="s">
        <v>740</v>
      </c>
      <c r="B17" s="149"/>
    </row>
    <row r="18" spans="1:2" ht="18" customHeight="1">
      <c r="A18" s="150" t="s">
        <v>741</v>
      </c>
      <c r="B18" s="149">
        <v>56</v>
      </c>
    </row>
    <row r="19" spans="1:2" ht="18" customHeight="1">
      <c r="A19" s="150" t="s">
        <v>742</v>
      </c>
      <c r="B19" s="149">
        <v>70</v>
      </c>
    </row>
    <row r="20" spans="1:2" ht="18" customHeight="1">
      <c r="A20" s="150" t="s">
        <v>743</v>
      </c>
      <c r="B20" s="149">
        <v>291</v>
      </c>
    </row>
    <row r="21" spans="1:2" ht="18" customHeight="1">
      <c r="A21" s="152" t="s">
        <v>744</v>
      </c>
      <c r="B21" s="149"/>
    </row>
    <row r="22" spans="1:2" ht="18" customHeight="1">
      <c r="A22" s="150" t="s">
        <v>745</v>
      </c>
      <c r="B22" s="149"/>
    </row>
    <row r="23" spans="1:2" ht="18" customHeight="1">
      <c r="A23" s="150" t="s">
        <v>746</v>
      </c>
      <c r="B23" s="149"/>
    </row>
    <row r="24" spans="1:2" ht="18" customHeight="1">
      <c r="A24" s="150" t="s">
        <v>747</v>
      </c>
      <c r="B24" s="149"/>
    </row>
    <row r="25" spans="1:2" ht="18" customHeight="1">
      <c r="A25" s="150" t="s">
        <v>748</v>
      </c>
      <c r="B25" s="149"/>
    </row>
    <row r="26" spans="1:2" ht="18" customHeight="1">
      <c r="A26" s="150" t="s">
        <v>749</v>
      </c>
      <c r="B26" s="149"/>
    </row>
    <row r="27" spans="1:2" ht="18" customHeight="1">
      <c r="A27" s="150" t="s">
        <v>750</v>
      </c>
      <c r="B27" s="149"/>
    </row>
    <row r="28" spans="1:2" ht="18" customHeight="1">
      <c r="A28" s="150" t="s">
        <v>751</v>
      </c>
      <c r="B28" s="149"/>
    </row>
    <row r="29" spans="1:2" ht="18" customHeight="1">
      <c r="A29" s="152" t="s">
        <v>752</v>
      </c>
      <c r="B29" s="149"/>
    </row>
    <row r="30" spans="1:2" ht="18" customHeight="1">
      <c r="A30" s="150" t="s">
        <v>745</v>
      </c>
      <c r="B30" s="149"/>
    </row>
    <row r="31" spans="1:2" ht="18" customHeight="1">
      <c r="A31" s="150" t="s">
        <v>746</v>
      </c>
      <c r="B31" s="149"/>
    </row>
    <row r="32" spans="1:2" ht="18" customHeight="1">
      <c r="A32" s="150" t="s">
        <v>747</v>
      </c>
      <c r="B32" s="149"/>
    </row>
    <row r="33" spans="1:2" ht="18" customHeight="1">
      <c r="A33" s="150" t="s">
        <v>749</v>
      </c>
      <c r="B33" s="149"/>
    </row>
    <row r="34" spans="1:2" ht="18" customHeight="1">
      <c r="A34" s="150" t="s">
        <v>750</v>
      </c>
      <c r="B34" s="149"/>
    </row>
    <row r="35" spans="1:2" ht="18" customHeight="1">
      <c r="A35" s="150" t="s">
        <v>751</v>
      </c>
      <c r="B35" s="149"/>
    </row>
    <row r="36" spans="1:2" ht="18" customHeight="1">
      <c r="A36" s="152" t="s">
        <v>753</v>
      </c>
      <c r="B36" s="149">
        <f>SUM(B37:B39)</f>
        <v>216983</v>
      </c>
    </row>
    <row r="37" spans="1:2" ht="18" customHeight="1">
      <c r="A37" s="150" t="s">
        <v>754</v>
      </c>
      <c r="B37" s="149">
        <v>210295</v>
      </c>
    </row>
    <row r="38" spans="1:2" ht="18" customHeight="1">
      <c r="A38" s="150" t="s">
        <v>755</v>
      </c>
      <c r="B38" s="149">
        <v>6688</v>
      </c>
    </row>
    <row r="39" spans="1:2" ht="18" customHeight="1">
      <c r="A39" s="150" t="s">
        <v>756</v>
      </c>
      <c r="B39" s="149"/>
    </row>
    <row r="40" spans="1:2" ht="18" customHeight="1">
      <c r="A40" s="152" t="s">
        <v>757</v>
      </c>
      <c r="B40" s="149"/>
    </row>
    <row r="41" spans="1:2" ht="18" customHeight="1">
      <c r="A41" s="150" t="s">
        <v>758</v>
      </c>
      <c r="B41" s="149"/>
    </row>
    <row r="42" spans="1:2" ht="18" customHeight="1">
      <c r="A42" s="150" t="s">
        <v>759</v>
      </c>
      <c r="B42" s="149"/>
    </row>
    <row r="43" spans="1:2" ht="18" customHeight="1">
      <c r="A43" s="152" t="s">
        <v>760</v>
      </c>
      <c r="B43" s="149"/>
    </row>
    <row r="44" spans="1:2" ht="18" customHeight="1">
      <c r="A44" s="150" t="s">
        <v>761</v>
      </c>
      <c r="B44" s="149"/>
    </row>
    <row r="45" spans="1:2" ht="18" customHeight="1">
      <c r="A45" s="150" t="s">
        <v>762</v>
      </c>
      <c r="B45" s="149"/>
    </row>
    <row r="46" spans="1:2" ht="18" customHeight="1">
      <c r="A46" s="150" t="s">
        <v>763</v>
      </c>
      <c r="B46" s="149"/>
    </row>
    <row r="47" spans="1:2" ht="18" customHeight="1">
      <c r="A47" s="152" t="s">
        <v>764</v>
      </c>
      <c r="B47" s="149"/>
    </row>
    <row r="48" spans="1:2" ht="18" customHeight="1">
      <c r="A48" s="150" t="s">
        <v>765</v>
      </c>
      <c r="B48" s="149"/>
    </row>
    <row r="49" spans="1:2" ht="18" customHeight="1">
      <c r="A49" s="150" t="s">
        <v>766</v>
      </c>
      <c r="B49" s="149"/>
    </row>
    <row r="50" spans="1:2" ht="18" customHeight="1">
      <c r="A50" s="148" t="s">
        <v>767</v>
      </c>
      <c r="B50" s="149">
        <f>SUM(B51:B54)</f>
        <v>18143</v>
      </c>
    </row>
    <row r="51" spans="1:2" ht="18" customHeight="1">
      <c r="A51" s="150" t="s">
        <v>768</v>
      </c>
      <c r="B51" s="149">
        <v>2771</v>
      </c>
    </row>
    <row r="52" spans="1:2" ht="18" customHeight="1">
      <c r="A52" s="150" t="s">
        <v>769</v>
      </c>
      <c r="B52" s="149"/>
    </row>
    <row r="53" spans="1:2" ht="18" customHeight="1">
      <c r="A53" s="150" t="s">
        <v>770</v>
      </c>
      <c r="B53" s="149">
        <v>15372</v>
      </c>
    </row>
    <row r="54" spans="1:2" ht="18" customHeight="1">
      <c r="A54" s="150" t="s">
        <v>771</v>
      </c>
      <c r="B54" s="149"/>
    </row>
    <row r="55" spans="1:2" ht="18" customHeight="1">
      <c r="A55" s="153" t="s">
        <v>772</v>
      </c>
      <c r="B55" s="149">
        <f>SUM(B5,B10,B21,B29,B36,B40,B43,B47,B50)</f>
        <v>279996</v>
      </c>
    </row>
    <row r="56" ht="17.25" customHeight="1">
      <c r="A56" s="154"/>
    </row>
    <row r="57" ht="17.25" customHeight="1">
      <c r="A57" s="154"/>
    </row>
    <row r="58" ht="17.25" customHeight="1">
      <c r="A58" s="154"/>
    </row>
    <row r="59" ht="17.25" customHeight="1">
      <c r="A59" s="154"/>
    </row>
    <row r="60" ht="17.25" customHeight="1">
      <c r="A60" s="154"/>
    </row>
    <row r="61" ht="17.25" customHeight="1">
      <c r="A61" s="154"/>
    </row>
    <row r="62" ht="17.25" customHeight="1">
      <c r="A62" s="154"/>
    </row>
    <row r="63" ht="17.25" customHeight="1">
      <c r="A63" s="154"/>
    </row>
    <row r="64" ht="17.25" customHeight="1">
      <c r="A64" s="154"/>
    </row>
    <row r="65" ht="17.25" customHeight="1">
      <c r="A65" s="154"/>
    </row>
    <row r="66" ht="17.25" customHeight="1">
      <c r="A66" s="154"/>
    </row>
    <row r="67" ht="17.25" customHeight="1">
      <c r="A67" s="154"/>
    </row>
    <row r="68" s="141" customFormat="1" ht="17.25" customHeight="1">
      <c r="A68" s="154"/>
    </row>
    <row r="71" ht="21" customHeight="1">
      <c r="B71" s="154"/>
    </row>
    <row r="75" ht="21" customHeight="1">
      <c r="B75" s="154"/>
    </row>
  </sheetData>
  <sheetProtection/>
  <mergeCells count="1">
    <mergeCell ref="A1:B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B67"/>
  <sheetViews>
    <sheetView workbookViewId="0" topLeftCell="A34">
      <selection activeCell="E59" sqref="E59"/>
    </sheetView>
  </sheetViews>
  <sheetFormatPr defaultColWidth="9.00390625" defaultRowHeight="14.25"/>
  <cols>
    <col min="1" max="1" width="50.375" style="129" customWidth="1"/>
    <col min="2" max="2" width="33.50390625" style="130" customWidth="1"/>
    <col min="3" max="16384" width="9.00390625" style="129" customWidth="1"/>
  </cols>
  <sheetData>
    <row r="1" spans="1:2" ht="18" customHeight="1">
      <c r="A1" s="79" t="s">
        <v>10</v>
      </c>
      <c r="B1" s="79"/>
    </row>
    <row r="2" spans="1:2" s="100" customFormat="1" ht="14.25">
      <c r="A2" s="79"/>
      <c r="B2" s="79"/>
    </row>
    <row r="3" spans="1:2" ht="20.25" customHeight="1">
      <c r="A3" s="100"/>
      <c r="B3" s="131" t="s">
        <v>37</v>
      </c>
    </row>
    <row r="4" spans="1:2" ht="18" customHeight="1">
      <c r="A4" s="75" t="s">
        <v>773</v>
      </c>
      <c r="B4" s="132" t="s">
        <v>774</v>
      </c>
    </row>
    <row r="5" spans="1:2" ht="18" customHeight="1">
      <c r="A5" s="133" t="s">
        <v>66</v>
      </c>
      <c r="B5" s="103">
        <f>SUM(B6:B11)</f>
        <v>300043</v>
      </c>
    </row>
    <row r="6" spans="1:2" ht="18" customHeight="1">
      <c r="A6" s="96" t="s">
        <v>775</v>
      </c>
      <c r="B6" s="86">
        <v>4157</v>
      </c>
    </row>
    <row r="7" spans="1:2" ht="18" customHeight="1">
      <c r="A7" s="96" t="s">
        <v>776</v>
      </c>
      <c r="B7" s="86">
        <v>241</v>
      </c>
    </row>
    <row r="8" spans="1:2" ht="18" customHeight="1">
      <c r="A8" s="96" t="s">
        <v>777</v>
      </c>
      <c r="B8" s="86">
        <v>4731</v>
      </c>
    </row>
    <row r="9" spans="1:2" ht="18" customHeight="1">
      <c r="A9" s="96" t="s">
        <v>778</v>
      </c>
      <c r="B9" s="86">
        <v>70</v>
      </c>
    </row>
    <row r="10" spans="1:2" ht="18" customHeight="1">
      <c r="A10" s="96" t="s">
        <v>779</v>
      </c>
      <c r="B10" s="86">
        <v>61512</v>
      </c>
    </row>
    <row r="11" spans="1:2" ht="18" customHeight="1">
      <c r="A11" s="96" t="s">
        <v>780</v>
      </c>
      <c r="B11" s="86">
        <v>229332</v>
      </c>
    </row>
    <row r="12" spans="1:2" ht="18" customHeight="1">
      <c r="A12" s="134" t="s">
        <v>67</v>
      </c>
      <c r="B12" s="103">
        <f>SUM(B13:B46)</f>
        <v>88073</v>
      </c>
    </row>
    <row r="13" spans="1:2" ht="18" customHeight="1">
      <c r="A13" s="96" t="s">
        <v>781</v>
      </c>
      <c r="B13" s="103"/>
    </row>
    <row r="14" spans="1:2" ht="18" customHeight="1">
      <c r="A14" s="135" t="s">
        <v>782</v>
      </c>
      <c r="B14" s="103">
        <v>4601</v>
      </c>
    </row>
    <row r="15" spans="1:2" ht="18" customHeight="1">
      <c r="A15" s="136" t="s">
        <v>783</v>
      </c>
      <c r="B15" s="103">
        <v>1821</v>
      </c>
    </row>
    <row r="16" spans="1:2" ht="18" customHeight="1">
      <c r="A16" s="136" t="s">
        <v>784</v>
      </c>
      <c r="B16" s="103">
        <v>14355</v>
      </c>
    </row>
    <row r="17" spans="1:2" ht="18" customHeight="1">
      <c r="A17" s="136" t="s">
        <v>785</v>
      </c>
      <c r="B17" s="103"/>
    </row>
    <row r="18" spans="1:2" ht="18" customHeight="1">
      <c r="A18" s="136" t="s">
        <v>786</v>
      </c>
      <c r="B18" s="103"/>
    </row>
    <row r="19" spans="1:2" ht="18" customHeight="1">
      <c r="A19" s="136" t="s">
        <v>787</v>
      </c>
      <c r="B19" s="103"/>
    </row>
    <row r="20" spans="1:2" ht="18" customHeight="1">
      <c r="A20" s="136" t="s">
        <v>788</v>
      </c>
      <c r="B20" s="103"/>
    </row>
    <row r="21" spans="1:2" ht="18" customHeight="1">
      <c r="A21" s="136" t="s">
        <v>789</v>
      </c>
      <c r="B21" s="103">
        <v>38915</v>
      </c>
    </row>
    <row r="22" spans="1:2" ht="18" customHeight="1">
      <c r="A22" s="136" t="s">
        <v>790</v>
      </c>
      <c r="B22" s="103"/>
    </row>
    <row r="23" spans="1:2" ht="18" customHeight="1">
      <c r="A23" s="136" t="s">
        <v>791</v>
      </c>
      <c r="B23" s="103"/>
    </row>
    <row r="24" spans="1:2" ht="18" customHeight="1">
      <c r="A24" s="136" t="s">
        <v>792</v>
      </c>
      <c r="B24" s="103"/>
    </row>
    <row r="25" spans="1:2" ht="18" customHeight="1">
      <c r="A25" s="136" t="s">
        <v>793</v>
      </c>
      <c r="B25" s="103"/>
    </row>
    <row r="26" spans="1:2" ht="18" customHeight="1">
      <c r="A26" s="137" t="s">
        <v>794</v>
      </c>
      <c r="B26" s="103"/>
    </row>
    <row r="27" spans="1:2" ht="18" customHeight="1">
      <c r="A27" s="137" t="s">
        <v>795</v>
      </c>
      <c r="B27" s="103"/>
    </row>
    <row r="28" spans="1:2" ht="18" customHeight="1">
      <c r="A28" s="137" t="s">
        <v>796</v>
      </c>
      <c r="B28" s="103"/>
    </row>
    <row r="29" spans="1:2" ht="18" customHeight="1">
      <c r="A29" s="137" t="s">
        <v>797</v>
      </c>
      <c r="B29" s="103">
        <v>33</v>
      </c>
    </row>
    <row r="30" spans="1:2" ht="18" customHeight="1">
      <c r="A30" s="137" t="s">
        <v>798</v>
      </c>
      <c r="B30" s="103">
        <v>10826</v>
      </c>
    </row>
    <row r="31" spans="1:2" ht="18" customHeight="1">
      <c r="A31" s="137" t="s">
        <v>799</v>
      </c>
      <c r="B31" s="103"/>
    </row>
    <row r="32" spans="1:2" ht="18" customHeight="1">
      <c r="A32" s="137" t="s">
        <v>800</v>
      </c>
      <c r="B32" s="103"/>
    </row>
    <row r="33" spans="1:2" ht="18" customHeight="1">
      <c r="A33" s="137" t="s">
        <v>801</v>
      </c>
      <c r="B33" s="103">
        <v>8571</v>
      </c>
    </row>
    <row r="34" spans="1:2" ht="18" customHeight="1">
      <c r="A34" s="137" t="s">
        <v>802</v>
      </c>
      <c r="B34" s="103">
        <v>8751</v>
      </c>
    </row>
    <row r="35" spans="1:2" ht="18" customHeight="1">
      <c r="A35" s="137" t="s">
        <v>803</v>
      </c>
      <c r="B35" s="103"/>
    </row>
    <row r="36" spans="1:2" ht="18" customHeight="1">
      <c r="A36" s="137" t="s">
        <v>804</v>
      </c>
      <c r="B36" s="103"/>
    </row>
    <row r="37" spans="1:2" ht="18" customHeight="1">
      <c r="A37" s="137" t="s">
        <v>805</v>
      </c>
      <c r="B37" s="103">
        <v>200</v>
      </c>
    </row>
    <row r="38" spans="1:2" ht="18" customHeight="1">
      <c r="A38" s="137" t="s">
        <v>806</v>
      </c>
      <c r="B38" s="103"/>
    </row>
    <row r="39" spans="1:2" ht="18" customHeight="1">
      <c r="A39" s="137" t="s">
        <v>807</v>
      </c>
      <c r="B39" s="103"/>
    </row>
    <row r="40" spans="1:2" ht="18" customHeight="1">
      <c r="A40" s="137" t="s">
        <v>808</v>
      </c>
      <c r="B40" s="103"/>
    </row>
    <row r="41" spans="1:2" ht="18" customHeight="1">
      <c r="A41" s="137" t="s">
        <v>809</v>
      </c>
      <c r="B41" s="103"/>
    </row>
    <row r="42" spans="1:2" ht="18" customHeight="1">
      <c r="A42" s="137" t="s">
        <v>810</v>
      </c>
      <c r="B42" s="103"/>
    </row>
    <row r="43" spans="1:2" ht="18" customHeight="1">
      <c r="A43" s="137" t="s">
        <v>811</v>
      </c>
      <c r="B43" s="103"/>
    </row>
    <row r="44" spans="1:2" ht="18" customHeight="1">
      <c r="A44" s="137" t="s">
        <v>812</v>
      </c>
      <c r="B44" s="103"/>
    </row>
    <row r="45" spans="1:2" ht="18" customHeight="1">
      <c r="A45" s="137" t="s">
        <v>813</v>
      </c>
      <c r="B45" s="103"/>
    </row>
    <row r="46" spans="1:2" ht="18" customHeight="1">
      <c r="A46" s="136" t="s">
        <v>814</v>
      </c>
      <c r="B46" s="103"/>
    </row>
    <row r="47" spans="1:2" ht="18" customHeight="1">
      <c r="A47" s="138" t="s">
        <v>68</v>
      </c>
      <c r="B47" s="103">
        <f>SUM(B48:B67)</f>
        <v>358</v>
      </c>
    </row>
    <row r="48" spans="1:2" ht="18" customHeight="1">
      <c r="A48" s="136" t="s">
        <v>815</v>
      </c>
      <c r="B48" s="103"/>
    </row>
    <row r="49" spans="1:2" ht="18" customHeight="1">
      <c r="A49" s="136" t="s">
        <v>816</v>
      </c>
      <c r="B49" s="103"/>
    </row>
    <row r="50" spans="1:2" ht="18" customHeight="1">
      <c r="A50" s="136" t="s">
        <v>817</v>
      </c>
      <c r="B50" s="103"/>
    </row>
    <row r="51" spans="1:2" ht="18" customHeight="1">
      <c r="A51" s="136" t="s">
        <v>818</v>
      </c>
      <c r="B51" s="103"/>
    </row>
    <row r="52" spans="1:2" ht="18" customHeight="1">
      <c r="A52" s="136" t="s">
        <v>819</v>
      </c>
      <c r="B52" s="103"/>
    </row>
    <row r="53" spans="1:2" ht="18" customHeight="1">
      <c r="A53" s="136" t="s">
        <v>820</v>
      </c>
      <c r="B53" s="139"/>
    </row>
    <row r="54" spans="1:2" ht="18" customHeight="1">
      <c r="A54" s="136" t="s">
        <v>821</v>
      </c>
      <c r="B54" s="140"/>
    </row>
    <row r="55" spans="1:2" ht="18" customHeight="1">
      <c r="A55" s="136" t="s">
        <v>822</v>
      </c>
      <c r="B55" s="103"/>
    </row>
    <row r="56" spans="1:2" ht="18" customHeight="1">
      <c r="A56" s="136" t="s">
        <v>823</v>
      </c>
      <c r="B56" s="103">
        <v>358</v>
      </c>
    </row>
    <row r="57" spans="1:2" ht="18" customHeight="1">
      <c r="A57" s="136" t="s">
        <v>824</v>
      </c>
      <c r="B57" s="103"/>
    </row>
    <row r="58" spans="1:2" ht="18" customHeight="1">
      <c r="A58" s="136" t="s">
        <v>825</v>
      </c>
      <c r="B58" s="103"/>
    </row>
    <row r="59" spans="1:2" ht="18" customHeight="1">
      <c r="A59" s="136" t="s">
        <v>826</v>
      </c>
      <c r="B59" s="103"/>
    </row>
    <row r="60" spans="1:2" ht="18" customHeight="1">
      <c r="A60" s="136" t="s">
        <v>827</v>
      </c>
      <c r="B60" s="103"/>
    </row>
    <row r="61" spans="1:2" ht="18" customHeight="1">
      <c r="A61" s="136" t="s">
        <v>828</v>
      </c>
      <c r="B61" s="103"/>
    </row>
    <row r="62" spans="1:2" ht="18" customHeight="1">
      <c r="A62" s="136" t="s">
        <v>829</v>
      </c>
      <c r="B62" s="103"/>
    </row>
    <row r="63" spans="1:2" ht="18" customHeight="1">
      <c r="A63" s="136" t="s">
        <v>830</v>
      </c>
      <c r="B63" s="103"/>
    </row>
    <row r="64" spans="1:2" ht="18" customHeight="1">
      <c r="A64" s="136" t="s">
        <v>831</v>
      </c>
      <c r="B64" s="103"/>
    </row>
    <row r="65" spans="1:2" ht="18" customHeight="1">
      <c r="A65" s="136" t="s">
        <v>832</v>
      </c>
      <c r="B65" s="103"/>
    </row>
    <row r="66" spans="1:2" ht="18" customHeight="1">
      <c r="A66" s="136" t="s">
        <v>833</v>
      </c>
      <c r="B66" s="103"/>
    </row>
    <row r="67" spans="1:2" ht="18" customHeight="1">
      <c r="A67" s="135" t="s">
        <v>834</v>
      </c>
      <c r="B67" s="103"/>
    </row>
  </sheetData>
  <sheetProtection/>
  <protectedRanges>
    <protectedRange sqref="B47" name="区域2"/>
    <protectedRange sqref="B28:B47" name="区域2_3"/>
    <protectedRange sqref="B13:B26 B28:B46" name="区域2_1"/>
    <protectedRange sqref="B13:B26" name="区域2_2"/>
    <protectedRange sqref="B28:B46" name="区域2_3_1"/>
    <protectedRange sqref="B48 B50:B56" name="区域2_4"/>
    <protectedRange sqref="B48" name="区域2_4_1"/>
    <protectedRange sqref="B50:B54" name="区域2_5"/>
  </protectedRanges>
  <mergeCells count="1">
    <mergeCell ref="A1:B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
  <sheetViews>
    <sheetView zoomScaleSheetLayoutView="100" workbookViewId="0" topLeftCell="A1">
      <selection activeCell="G31" sqref="G31"/>
    </sheetView>
  </sheetViews>
  <sheetFormatPr defaultColWidth="9.00390625" defaultRowHeight="14.25"/>
  <cols>
    <col min="1" max="1" width="19.25390625" style="0" customWidth="1"/>
    <col min="2" max="2" width="18.75390625" style="0" customWidth="1"/>
    <col min="3" max="3" width="17.25390625" style="0" customWidth="1"/>
    <col min="4" max="4" width="16.00390625" style="0" customWidth="1"/>
    <col min="5" max="5" width="16.375" style="0" customWidth="1"/>
    <col min="6" max="6" width="17.875" style="0" customWidth="1"/>
    <col min="7" max="7" width="17.125" style="0" customWidth="1"/>
  </cols>
  <sheetData>
    <row r="1" spans="1:7" ht="14.25">
      <c r="A1" s="28" t="s">
        <v>12</v>
      </c>
      <c r="B1" s="28"/>
      <c r="C1" s="28"/>
      <c r="D1" s="28"/>
      <c r="E1" s="28"/>
      <c r="F1" s="28"/>
      <c r="G1" s="28"/>
    </row>
    <row r="2" spans="1:7" ht="14.25">
      <c r="A2" s="28"/>
      <c r="B2" s="28"/>
      <c r="C2" s="28"/>
      <c r="D2" s="28"/>
      <c r="E2" s="28"/>
      <c r="F2" s="28"/>
      <c r="G2" s="28"/>
    </row>
    <row r="3" spans="1:7" ht="14.25">
      <c r="A3" s="119"/>
      <c r="B3" s="119"/>
      <c r="C3" s="119"/>
      <c r="D3" s="119"/>
      <c r="E3" s="119"/>
      <c r="F3" s="120"/>
      <c r="G3" s="120" t="s">
        <v>37</v>
      </c>
    </row>
    <row r="4" spans="1:7" ht="24.75" customHeight="1">
      <c r="A4" s="121" t="s">
        <v>835</v>
      </c>
      <c r="B4" s="121" t="s">
        <v>836</v>
      </c>
      <c r="C4" s="122" t="s">
        <v>837</v>
      </c>
      <c r="D4" s="123"/>
      <c r="E4" s="123"/>
      <c r="F4" s="124"/>
      <c r="G4" s="125" t="s">
        <v>838</v>
      </c>
    </row>
    <row r="5" spans="1:7" ht="24.75" customHeight="1">
      <c r="A5" s="126"/>
      <c r="B5" s="126"/>
      <c r="C5" s="125" t="s">
        <v>102</v>
      </c>
      <c r="D5" s="125" t="s">
        <v>839</v>
      </c>
      <c r="E5" s="125" t="s">
        <v>840</v>
      </c>
      <c r="F5" s="125" t="s">
        <v>841</v>
      </c>
      <c r="G5" s="125" t="s">
        <v>841</v>
      </c>
    </row>
    <row r="6" spans="1:7" ht="18" customHeight="1">
      <c r="A6" s="127" t="s">
        <v>836</v>
      </c>
      <c r="B6" s="128">
        <f aca="true" t="shared" si="0" ref="B6:G6">SUM(B7:B17)</f>
        <v>0</v>
      </c>
      <c r="C6" s="128">
        <f t="shared" si="0"/>
        <v>0</v>
      </c>
      <c r="D6" s="128">
        <f t="shared" si="0"/>
        <v>0</v>
      </c>
      <c r="E6" s="128">
        <f t="shared" si="0"/>
        <v>0</v>
      </c>
      <c r="F6" s="128">
        <f t="shared" si="0"/>
        <v>0</v>
      </c>
      <c r="G6" s="128">
        <f t="shared" si="0"/>
        <v>0</v>
      </c>
    </row>
    <row r="7" spans="1:7" ht="18" customHeight="1">
      <c r="A7" s="127"/>
      <c r="B7" s="128"/>
      <c r="C7" s="128"/>
      <c r="D7" s="128"/>
      <c r="E7" s="128"/>
      <c r="F7" s="128"/>
      <c r="G7" s="128"/>
    </row>
    <row r="8" spans="1:7" ht="18" customHeight="1">
      <c r="A8" s="127"/>
      <c r="B8" s="128"/>
      <c r="C8" s="128"/>
      <c r="D8" s="128"/>
      <c r="E8" s="128"/>
      <c r="F8" s="128"/>
      <c r="G8" s="128"/>
    </row>
    <row r="9" spans="1:7" ht="18" customHeight="1">
      <c r="A9" s="127"/>
      <c r="B9" s="128"/>
      <c r="C9" s="128"/>
      <c r="D9" s="128"/>
      <c r="E9" s="128"/>
      <c r="F9" s="128"/>
      <c r="G9" s="128"/>
    </row>
    <row r="10" spans="1:7" ht="18" customHeight="1">
      <c r="A10" s="127"/>
      <c r="B10" s="128"/>
      <c r="C10" s="128"/>
      <c r="D10" s="128"/>
      <c r="E10" s="128"/>
      <c r="F10" s="128"/>
      <c r="G10" s="128"/>
    </row>
    <row r="11" spans="1:7" ht="18" customHeight="1">
      <c r="A11" s="127"/>
      <c r="B11" s="128"/>
      <c r="C11" s="128"/>
      <c r="D11" s="128"/>
      <c r="E11" s="128"/>
      <c r="F11" s="128"/>
      <c r="G11" s="128"/>
    </row>
    <row r="12" spans="1:7" ht="18" customHeight="1">
      <c r="A12" s="127"/>
      <c r="B12" s="128"/>
      <c r="C12" s="128"/>
      <c r="D12" s="128"/>
      <c r="E12" s="128"/>
      <c r="F12" s="128"/>
      <c r="G12" s="128"/>
    </row>
    <row r="13" spans="1:7" ht="18" customHeight="1">
      <c r="A13" s="127"/>
      <c r="B13" s="128"/>
      <c r="C13" s="128"/>
      <c r="D13" s="128"/>
      <c r="E13" s="128"/>
      <c r="F13" s="128"/>
      <c r="G13" s="128"/>
    </row>
    <row r="14" spans="1:7" ht="18" customHeight="1">
      <c r="A14" s="127"/>
      <c r="B14" s="128"/>
      <c r="C14" s="128"/>
      <c r="D14" s="128"/>
      <c r="E14" s="128"/>
      <c r="F14" s="128"/>
      <c r="G14" s="128"/>
    </row>
    <row r="15" spans="1:7" ht="18" customHeight="1">
      <c r="A15" s="127"/>
      <c r="B15" s="128"/>
      <c r="C15" s="128"/>
      <c r="D15" s="128"/>
      <c r="E15" s="128"/>
      <c r="F15" s="128"/>
      <c r="G15" s="128"/>
    </row>
    <row r="16" spans="1:7" ht="18" customHeight="1">
      <c r="A16" s="127"/>
      <c r="B16" s="128"/>
      <c r="C16" s="128"/>
      <c r="D16" s="128"/>
      <c r="E16" s="128"/>
      <c r="F16" s="128"/>
      <c r="G16" s="128"/>
    </row>
    <row r="17" spans="1:7" ht="18" customHeight="1">
      <c r="A17" s="127"/>
      <c r="B17" s="128"/>
      <c r="C17" s="128"/>
      <c r="D17" s="128"/>
      <c r="E17" s="128"/>
      <c r="F17" s="128"/>
      <c r="G17" s="128"/>
    </row>
    <row r="18" ht="14.25">
      <c r="A18" t="s">
        <v>842</v>
      </c>
    </row>
  </sheetData>
  <sheetProtection/>
  <mergeCells count="4">
    <mergeCell ref="C4:F4"/>
    <mergeCell ref="A4:A5"/>
    <mergeCell ref="B4:B5"/>
    <mergeCell ref="A1:G2"/>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D13"/>
  <sheetViews>
    <sheetView workbookViewId="0" topLeftCell="A1">
      <selection activeCell="E29" sqref="E29"/>
    </sheetView>
  </sheetViews>
  <sheetFormatPr defaultColWidth="9.125" defaultRowHeight="14.25"/>
  <cols>
    <col min="1" max="1" width="43.00390625" style="58" customWidth="1"/>
    <col min="2" max="2" width="33.125" style="58" customWidth="1"/>
    <col min="3" max="255" width="9.125" style="59" customWidth="1"/>
  </cols>
  <sheetData>
    <row r="1" spans="1:2" ht="33.75" customHeight="1">
      <c r="A1" s="60" t="s">
        <v>14</v>
      </c>
      <c r="B1" s="60"/>
    </row>
    <row r="2" spans="1:2" ht="18" customHeight="1">
      <c r="A2" s="61"/>
      <c r="B2" s="61" t="s">
        <v>843</v>
      </c>
    </row>
    <row r="3" spans="1:2" ht="18" customHeight="1">
      <c r="A3" s="117" t="s">
        <v>38</v>
      </c>
      <c r="B3" s="117" t="s">
        <v>39</v>
      </c>
    </row>
    <row r="4" spans="1:2" ht="18" customHeight="1">
      <c r="A4" s="65" t="s">
        <v>844</v>
      </c>
      <c r="B4" s="65">
        <v>137624</v>
      </c>
    </row>
    <row r="5" spans="1:2" ht="18" customHeight="1">
      <c r="A5" s="65" t="s">
        <v>845</v>
      </c>
      <c r="B5" s="65">
        <v>137624</v>
      </c>
    </row>
    <row r="6" spans="1:2" ht="18" customHeight="1">
      <c r="A6" s="65" t="s">
        <v>846</v>
      </c>
      <c r="B6" s="65">
        <v>184242</v>
      </c>
    </row>
    <row r="7" spans="1:2" ht="18" customHeight="1">
      <c r="A7" s="65" t="s">
        <v>845</v>
      </c>
      <c r="B7" s="65">
        <v>184242</v>
      </c>
    </row>
    <row r="8" spans="1:2" ht="18" customHeight="1">
      <c r="A8" s="65" t="s">
        <v>847</v>
      </c>
      <c r="B8" s="65">
        <v>28000</v>
      </c>
    </row>
    <row r="9" spans="1:2" ht="18" customHeight="1">
      <c r="A9" s="65" t="s">
        <v>845</v>
      </c>
      <c r="B9" s="65">
        <v>28000</v>
      </c>
    </row>
    <row r="10" spans="1:2" ht="18" customHeight="1">
      <c r="A10" s="65" t="s">
        <v>848</v>
      </c>
      <c r="B10" s="65">
        <v>2874</v>
      </c>
    </row>
    <row r="11" spans="1:2" ht="18" customHeight="1">
      <c r="A11" s="65" t="s">
        <v>845</v>
      </c>
      <c r="B11" s="65">
        <v>2874</v>
      </c>
    </row>
    <row r="12" spans="1:4" ht="18" customHeight="1">
      <c r="A12" s="65" t="s">
        <v>849</v>
      </c>
      <c r="B12" s="65">
        <v>162750</v>
      </c>
      <c r="D12" s="118"/>
    </row>
    <row r="13" spans="1:2" ht="18" customHeight="1">
      <c r="A13" s="65" t="s">
        <v>845</v>
      </c>
      <c r="B13" s="65">
        <v>162750</v>
      </c>
    </row>
  </sheetData>
  <sheetProtection/>
  <mergeCells count="1">
    <mergeCell ref="A1:B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10"/>
  <sheetViews>
    <sheetView tabSelected="1" zoomScaleSheetLayoutView="100" workbookViewId="0" topLeftCell="A1">
      <selection activeCell="B11" sqref="B11"/>
    </sheetView>
  </sheetViews>
  <sheetFormatPr defaultColWidth="9.00390625" defaultRowHeight="14.25"/>
  <cols>
    <col min="1" max="1" width="69.25390625" style="0" customWidth="1"/>
    <col min="2" max="2" width="13.625" style="0" customWidth="1"/>
  </cols>
  <sheetData>
    <row r="1" spans="1:2" ht="14.25">
      <c r="A1" s="107" t="s">
        <v>16</v>
      </c>
      <c r="B1" s="107"/>
    </row>
    <row r="2" spans="1:2" ht="14.25">
      <c r="A2" s="107"/>
      <c r="B2" s="107"/>
    </row>
    <row r="3" spans="1:2" ht="25.5" customHeight="1">
      <c r="A3" s="108"/>
      <c r="B3" s="109" t="s">
        <v>37</v>
      </c>
    </row>
    <row r="4" spans="1:2" ht="34.5" customHeight="1">
      <c r="A4" s="44" t="s">
        <v>850</v>
      </c>
      <c r="B4" s="110" t="s">
        <v>851</v>
      </c>
    </row>
    <row r="5" spans="1:2" ht="27" customHeight="1">
      <c r="A5" s="111" t="s">
        <v>852</v>
      </c>
      <c r="B5" s="112">
        <f>SUM(B6:B8)</f>
        <v>360</v>
      </c>
    </row>
    <row r="6" spans="1:2" ht="27" customHeight="1">
      <c r="A6" s="113" t="s">
        <v>853</v>
      </c>
      <c r="B6" s="114">
        <v>0</v>
      </c>
    </row>
    <row r="7" spans="1:2" ht="27" customHeight="1">
      <c r="A7" s="113" t="s">
        <v>854</v>
      </c>
      <c r="B7" s="114">
        <v>44</v>
      </c>
    </row>
    <row r="8" spans="1:2" ht="27" customHeight="1">
      <c r="A8" s="113" t="s">
        <v>855</v>
      </c>
      <c r="B8" s="114">
        <v>316</v>
      </c>
    </row>
    <row r="9" spans="1:2" ht="27" customHeight="1">
      <c r="A9" s="115" t="s">
        <v>856</v>
      </c>
      <c r="B9" s="116">
        <v>298</v>
      </c>
    </row>
    <row r="10" spans="1:2" ht="27" customHeight="1">
      <c r="A10" s="113" t="s">
        <v>857</v>
      </c>
      <c r="B10" s="116">
        <v>18</v>
      </c>
    </row>
  </sheetData>
  <sheetProtection/>
  <mergeCells count="1">
    <mergeCell ref="A1:B2"/>
  </mergeCells>
  <printOptions/>
  <pageMargins left="0.75" right="0.75" top="1" bottom="1" header="0.5" footer="0.5"/>
  <pageSetup orientation="portrait" paperSize="9"/>
  <ignoredErrors>
    <ignoredError sqref="B5" formulaRange="1"/>
  </ignoredErrors>
</worksheet>
</file>

<file path=docProps/app.xml><?xml version="1.0" encoding="utf-8"?>
<Properties xmlns="http://schemas.openxmlformats.org/officeDocument/2006/extended-properties" xmlns:vt="http://schemas.openxmlformats.org/officeDocument/2006/docPropsVTypes">
  <Application>WWO_wpscloud_20210318212745-9f06a9d266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常文源</cp:lastModifiedBy>
  <dcterms:created xsi:type="dcterms:W3CDTF">2012-06-06T09:30:27Z</dcterms:created>
  <dcterms:modified xsi:type="dcterms:W3CDTF">2022-09-07T06:59:42Z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2052-11.1.0.12019</vt:lpwstr>
  </property>
  <property fmtid="{D5CDD505-2E9C-101B-9397-08002B2CF9AE}" pid="4" name="KSORubyTemplate">
    <vt:lpwstr>14</vt:lpwstr>
  </property>
  <property fmtid="{D5CDD505-2E9C-101B-9397-08002B2CF9AE}" pid="5" name="I">
    <vt:lpwstr>5660B48D24BC487F91A11AEA1C76DDC1</vt:lpwstr>
  </property>
</Properties>
</file>